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xl/drawings/drawing2.xml" ContentType="application/vnd.openxmlformats-officedocument.drawing+xml"/>
  <Override PartName="/xl/calcChain.xml" ContentType="application/vnd.openxmlformats-officedocument.spreadsheetml.calcChain+xml"/>
  <Override PartName="/xl/comments1.xml" ContentType="application/vnd.openxmlformats-officedocument.spreadsheetml.comments+xml"/>
  <Override PartName="/xl/comments4.xml" ContentType="application/vnd.openxmlformats-officedocument.spreadsheetml.comments+xml"/>
  <Override PartName="/xl/comments3.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comments5.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4.xml" ContentType="application/vnd.openxmlformats-officedocument.customXmlProperties+xml"/>
  <Override PartName="/xl/comments6.xml" ContentType="application/vnd.openxmlformats-officedocument.spreadsheetml.comment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0"/>
  <workbookPr showInkAnnotation="0" defaultThemeVersion="124226"/>
  <mc:AlternateContent xmlns:mc="http://schemas.openxmlformats.org/markup-compatibility/2006">
    <mc:Choice Requires="x15">
      <x15ac:absPath xmlns:x15ac="http://schemas.microsoft.com/office/spreadsheetml/2010/11/ac" url="C:\Users\IRASUser\Desktop\Batch 8\"/>
    </mc:Choice>
  </mc:AlternateContent>
  <xr:revisionPtr revIDLastSave="0" documentId="13_ncr:1_{F8A9A1B6-22A7-49F8-B510-51D9CB495290}" xr6:coauthVersionLast="36" xr6:coauthVersionMax="47" xr10:uidLastSave="{00000000-0000-0000-0000-000000000000}"/>
  <bookViews>
    <workbookView xWindow="0" yWindow="0" windowWidth="28800" windowHeight="12225" tabRatio="906" xr2:uid="{00000000-000D-0000-FFFF-FFFF00000000}"/>
  </bookViews>
  <sheets>
    <sheet name="GST F28A" sheetId="1" r:id="rId1"/>
    <sheet name="Report-Certification of PAR" sheetId="21" r:id="rId2"/>
    <sheet name="Appendix 1" sheetId="52" r:id="rId3"/>
    <sheet name="Example (Appendix 2)" sheetId="43" r:id="rId4"/>
    <sheet name="Appendix 2 (Part 1)" sheetId="33" r:id="rId5"/>
    <sheet name="Appendix 2 (Part 2)" sheetId="34" r:id="rId6"/>
    <sheet name="Appendix 3" sheetId="53" r:id="rId7"/>
    <sheet name="Appendix 4" sheetId="54" r:id="rId8"/>
    <sheet name="Appendix 5.1" sheetId="55" r:id="rId9"/>
    <sheet name="Appendix 5.2" sheetId="56" r:id="rId10"/>
    <sheet name="Appendix 6" sheetId="57" r:id="rId11"/>
    <sheet name="Appendix 7.1" sheetId="58" r:id="rId12"/>
    <sheet name="Appendix 7.2" sheetId="59" r:id="rId13"/>
  </sheets>
  <externalReferences>
    <externalReference r:id="rId14"/>
  </externalReferences>
  <definedNames>
    <definedName name="_ftn1" localSheetId="3">'Example (Appendix 2)'!#REF!</definedName>
    <definedName name="_ftn2" localSheetId="3">'Example (Appendix 2)'!#REF!</definedName>
    <definedName name="_ftnref1" localSheetId="2">'Appendix 1'!#REF!</definedName>
    <definedName name="_ftnref2" localSheetId="3">'Example (Appendix 2)'!$AE$39</definedName>
    <definedName name="_xlnm.Print_Area" localSheetId="2">'Appendix 1'!$A$1:$R$157</definedName>
    <definedName name="_xlnm.Print_Area" localSheetId="4">'Appendix 2 (Part 1)'!$B$1:$G$96</definedName>
    <definedName name="_xlnm.Print_Area" localSheetId="5">'Appendix 2 (Part 2)'!$B$1:$O$78</definedName>
    <definedName name="_xlnm.Print_Area" localSheetId="6">'Appendix 3'!$A$2:$Z$37,'Appendix 3'!$A$44:$Z$142</definedName>
    <definedName name="_xlnm.Print_Area" localSheetId="7">'Appendix 4'!$A$1:$U$26,'Appendix 4'!$A$28:$V$68</definedName>
    <definedName name="_xlnm.Print_Area" localSheetId="8">'Appendix 5.1'!$A$1:$Q$33,'Appendix 5.1'!$A$35:$R$74</definedName>
    <definedName name="_xlnm.Print_Area" localSheetId="9">'Appendix 5.2'!$A$1:$Q$72</definedName>
    <definedName name="_xlnm.Print_Area" localSheetId="10">'Appendix 6'!$A$1:$T$38,'Appendix 6'!$A$41:$T$127</definedName>
    <definedName name="_xlnm.Print_Area" localSheetId="11">'Appendix 7.1'!$A$1:$U$42,'Appendix 7.1'!$A$44:$W$87</definedName>
    <definedName name="_xlnm.Print_Area" localSheetId="12">'Appendix 7.2'!$A$1:$Q$55</definedName>
    <definedName name="_xlnm.Print_Area" localSheetId="3">'Example (Appendix 2)'!$A$1:$Y$91</definedName>
    <definedName name="_xlnm.Print_Area" localSheetId="0">'GST F28A'!$A$1:$AO$492</definedName>
    <definedName name="_xlnm.Print_Titles" localSheetId="2">'Appendix 1'!$1:$14</definedName>
    <definedName name="_xlnm.Print_Titles" localSheetId="4">'Appendix 2 (Part 1)'!$3:$15</definedName>
    <definedName name="_xlnm.Print_Titles" localSheetId="5">'Appendix 2 (Part 2)'!$B:$B,'Appendix 2 (Part 2)'!$1:$10</definedName>
    <definedName name="_xlnm.Print_Titles" localSheetId="7">'Appendix 4'!$31:$34</definedName>
    <definedName name="_xlnm.Print_Titles" localSheetId="8">'Appendix 5.1'!$35:$40</definedName>
    <definedName name="_xlnm.Print_Titles" localSheetId="11">'Appendix 7.1'!$44:$50</definedName>
    <definedName name="_xlnm.Print_Titles" localSheetId="12">'Appendix 7.2'!$16:$22</definedName>
    <definedName name="Z_5C8D4568_D422_44DF_B257_20E565DEC565_.wvu.PrintArea" localSheetId="3" hidden="1">'Example (Appendix 2)'!$A$3:$AA$69</definedName>
    <definedName name="Z_5C8D4568_D422_44DF_B257_20E565DEC565_.wvu.PrintArea" localSheetId="0" hidden="1">'GST F28A'!$A$1:$AR$423</definedName>
    <definedName name="Z_7BDD110F_24FB_4AE0_B637_72BE2102B3F6_.wvu.PrintArea" localSheetId="3" hidden="1">'Example (Appendix 2)'!$A$3:$X$69</definedName>
    <definedName name="Z_7BDD110F_24FB_4AE0_B637_72BE2102B3F6_.wvu.PrintArea" localSheetId="0" hidden="1">'GST F28A'!$A$1:$AO$423</definedName>
    <definedName name="Z_7BDD110F_24FB_4AE0_B637_72BE2102B3F6_.wvu.Rows" localSheetId="3" hidden="1">'Example (Appendix 2)'!#REF!,'Example (Appendix 2)'!#REF!,'Example (Appendix 2)'!#REF!</definedName>
    <definedName name="Z_7BDD110F_24FB_4AE0_B637_72BE2102B3F6_.wvu.Rows" localSheetId="0" hidden="1">'GST F28A'!#REF!,'GST F28A'!$41:$41,'GST F28A'!#REF!</definedName>
    <definedName name="Z_EB62F87A_0522_46D6_BA5C_961F0C2C1E94_.wvu.PrintArea" localSheetId="3" hidden="1">'Example (Appendix 2)'!$A$3:$X$69</definedName>
    <definedName name="Z_EB62F87A_0522_46D6_BA5C_961F0C2C1E94_.wvu.PrintArea" localSheetId="0" hidden="1">'GST F28A'!$A$1:$AO$423</definedName>
    <definedName name="Z_EB62F87A_0522_46D6_BA5C_961F0C2C1E94_.wvu.Rows" localSheetId="3" hidden="1">'Example (Appendix 2)'!#REF!,'Example (Appendix 2)'!#REF!</definedName>
    <definedName name="Z_EB62F87A_0522_46D6_BA5C_961F0C2C1E94_.wvu.Rows" localSheetId="0" hidden="1">'GST F28A'!#REF!,'GST F28A'!$41:$42</definedName>
  </definedNames>
  <calcPr calcId="191029" calcMode="manual"/>
  <customWorkbookViews>
    <customWorkbookView name="inlllnb - Personal View" guid="{7BDD110F-24FB-4AE0-B637-72BE2102B3F6}" mergeInterval="0" personalView="1" maximized="1" xWindow="1" yWindow="1" windowWidth="1436" windowHeight="670" tabRatio="848" activeSheetId="1"/>
    <customWorkbookView name="inlccfa - Personal View" guid="{EB62F87A-0522-46D6-BA5C-961F0C2C1E94}" mergeInterval="0" personalView="1" maximized="1" xWindow="1" yWindow="1" windowWidth="1436" windowHeight="624" tabRatio="8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7" i="54" l="1"/>
  <c r="F106" i="53"/>
  <c r="E106" i="53"/>
  <c r="Q55" i="59" l="1"/>
  <c r="J55" i="59"/>
  <c r="D55" i="59"/>
  <c r="E12" i="59"/>
  <c r="E10" i="59"/>
  <c r="E8" i="59"/>
  <c r="J87" i="58"/>
  <c r="E87" i="58"/>
  <c r="J86" i="58"/>
  <c r="E86" i="58"/>
  <c r="J85" i="58"/>
  <c r="E85" i="58"/>
  <c r="W84" i="58"/>
  <c r="I37" i="58"/>
  <c r="H37" i="58"/>
  <c r="H26" i="58"/>
  <c r="E15" i="58"/>
  <c r="E13" i="58"/>
  <c r="E11" i="58"/>
  <c r="I127" i="57"/>
  <c r="T122" i="57"/>
  <c r="I122" i="57"/>
  <c r="T110" i="57"/>
  <c r="I110" i="57"/>
  <c r="T98" i="57"/>
  <c r="I98" i="57"/>
  <c r="T79" i="57"/>
  <c r="I79" i="57"/>
  <c r="I126" i="57" s="1"/>
  <c r="I128" i="57" s="1"/>
  <c r="H79" i="57"/>
  <c r="S61" i="57"/>
  <c r="I61" i="57"/>
  <c r="H61" i="57"/>
  <c r="N24" i="57"/>
  <c r="M24" i="57"/>
  <c r="L24" i="57"/>
  <c r="K24" i="57"/>
  <c r="E13" i="57"/>
  <c r="E11" i="57"/>
  <c r="E9" i="57"/>
  <c r="F71" i="56"/>
  <c r="Q70" i="56"/>
  <c r="F70" i="56"/>
  <c r="F72" i="56" s="1"/>
  <c r="J26" i="56"/>
  <c r="E14" i="56"/>
  <c r="E12" i="56"/>
  <c r="E10" i="56"/>
  <c r="F73" i="55"/>
  <c r="R72" i="55"/>
  <c r="F72" i="55"/>
  <c r="F74" i="55" s="1"/>
  <c r="K27" i="55"/>
  <c r="E16" i="55"/>
  <c r="E14" i="55"/>
  <c r="E12" i="55"/>
  <c r="V66" i="54"/>
  <c r="F66" i="54"/>
  <c r="F68" i="54" s="1"/>
  <c r="L23" i="54"/>
  <c r="E12" i="54"/>
  <c r="E10" i="54"/>
  <c r="E8" i="54"/>
  <c r="I230" i="53"/>
  <c r="H230" i="53"/>
  <c r="P223" i="53"/>
  <c r="F223" i="53"/>
  <c r="E223" i="53"/>
  <c r="P183" i="53"/>
  <c r="F183" i="53"/>
  <c r="E183" i="53"/>
  <c r="P145" i="53"/>
  <c r="F145" i="53"/>
  <c r="E145" i="53"/>
  <c r="Q106" i="53"/>
  <c r="Z86" i="53"/>
  <c r="F86" i="53"/>
  <c r="E86" i="53"/>
  <c r="T32" i="53"/>
  <c r="L23" i="53"/>
  <c r="J23" i="53"/>
  <c r="E12" i="53"/>
  <c r="E10" i="53"/>
  <c r="E8" i="53"/>
  <c r="O134" i="52"/>
  <c r="G134" i="52"/>
  <c r="O133" i="52"/>
  <c r="N133" i="52"/>
  <c r="M133" i="52"/>
  <c r="L133" i="52"/>
  <c r="K133" i="52"/>
  <c r="J133" i="52"/>
  <c r="I133" i="52"/>
  <c r="H133" i="52"/>
  <c r="G133" i="52"/>
  <c r="F133" i="52"/>
  <c r="E133" i="52"/>
  <c r="D133" i="52"/>
  <c r="O132" i="52"/>
  <c r="N132" i="52"/>
  <c r="M132" i="52"/>
  <c r="L132" i="52"/>
  <c r="K132" i="52"/>
  <c r="J132" i="52"/>
  <c r="I132" i="52"/>
  <c r="H132" i="52"/>
  <c r="G132" i="52"/>
  <c r="F132" i="52"/>
  <c r="E132" i="52"/>
  <c r="D132" i="52"/>
  <c r="M123" i="52"/>
  <c r="E123" i="52"/>
  <c r="O122" i="52"/>
  <c r="N122" i="52"/>
  <c r="M122" i="52"/>
  <c r="L122" i="52"/>
  <c r="K122" i="52"/>
  <c r="J122" i="52"/>
  <c r="I122" i="52"/>
  <c r="H122" i="52"/>
  <c r="G122" i="52"/>
  <c r="F122" i="52"/>
  <c r="E122" i="52"/>
  <c r="D122" i="52"/>
  <c r="P122" i="52" s="1"/>
  <c r="O121" i="52"/>
  <c r="O123" i="52" s="1"/>
  <c r="N121" i="52"/>
  <c r="N123" i="52" s="1"/>
  <c r="M121" i="52"/>
  <c r="L121" i="52"/>
  <c r="L123" i="52" s="1"/>
  <c r="K121" i="52"/>
  <c r="K123" i="52" s="1"/>
  <c r="J121" i="52"/>
  <c r="J123" i="52" s="1"/>
  <c r="I121" i="52"/>
  <c r="I123" i="52" s="1"/>
  <c r="H121" i="52"/>
  <c r="H123" i="52" s="1"/>
  <c r="G121" i="52"/>
  <c r="G123" i="52" s="1"/>
  <c r="F121" i="52"/>
  <c r="F123" i="52" s="1"/>
  <c r="E121" i="52"/>
  <c r="D121" i="52"/>
  <c r="D123" i="52" s="1"/>
  <c r="O120" i="52"/>
  <c r="N120" i="52"/>
  <c r="M120" i="52"/>
  <c r="L120" i="52"/>
  <c r="K120" i="52"/>
  <c r="J120" i="52"/>
  <c r="I120" i="52"/>
  <c r="H120" i="52"/>
  <c r="G120" i="52"/>
  <c r="F120" i="52"/>
  <c r="E120" i="52"/>
  <c r="D120" i="52"/>
  <c r="O119" i="52"/>
  <c r="N119" i="52"/>
  <c r="M119" i="52"/>
  <c r="L119" i="52"/>
  <c r="K119" i="52"/>
  <c r="J119" i="52"/>
  <c r="I119" i="52"/>
  <c r="H119" i="52"/>
  <c r="G119" i="52"/>
  <c r="F119" i="52"/>
  <c r="E119" i="52"/>
  <c r="D119" i="52"/>
  <c r="M108" i="52"/>
  <c r="E108" i="52"/>
  <c r="O107" i="52"/>
  <c r="N107" i="52"/>
  <c r="M107" i="52"/>
  <c r="L107" i="52"/>
  <c r="K107" i="52"/>
  <c r="J107" i="52"/>
  <c r="I107" i="52"/>
  <c r="H107" i="52"/>
  <c r="G107" i="52"/>
  <c r="F107" i="52"/>
  <c r="E107" i="52"/>
  <c r="D107" i="52"/>
  <c r="P107" i="52" s="1"/>
  <c r="O106" i="52"/>
  <c r="O108" i="52" s="1"/>
  <c r="N106" i="52"/>
  <c r="N108" i="52" s="1"/>
  <c r="M106" i="52"/>
  <c r="L106" i="52"/>
  <c r="L108" i="52" s="1"/>
  <c r="K106" i="52"/>
  <c r="K108" i="52" s="1"/>
  <c r="J106" i="52"/>
  <c r="J108" i="52" s="1"/>
  <c r="I106" i="52"/>
  <c r="I108" i="52" s="1"/>
  <c r="H106" i="52"/>
  <c r="H108" i="52" s="1"/>
  <c r="G106" i="52"/>
  <c r="G108" i="52" s="1"/>
  <c r="F106" i="52"/>
  <c r="F108" i="52" s="1"/>
  <c r="E106" i="52"/>
  <c r="D106" i="52"/>
  <c r="D108" i="52" s="1"/>
  <c r="O105" i="52"/>
  <c r="N105" i="52"/>
  <c r="M105" i="52"/>
  <c r="L105" i="52"/>
  <c r="K105" i="52"/>
  <c r="J105" i="52"/>
  <c r="I105" i="52"/>
  <c r="H105" i="52"/>
  <c r="G105" i="52"/>
  <c r="F105" i="52"/>
  <c r="E105" i="52"/>
  <c r="D105" i="52"/>
  <c r="O104" i="52"/>
  <c r="N104" i="52"/>
  <c r="M104" i="52"/>
  <c r="L104" i="52"/>
  <c r="K104" i="52"/>
  <c r="J104" i="52"/>
  <c r="I104" i="52"/>
  <c r="H104" i="52"/>
  <c r="G104" i="52"/>
  <c r="F104" i="52"/>
  <c r="E104" i="52"/>
  <c r="D104" i="52"/>
  <c r="P92" i="52"/>
  <c r="P91" i="52"/>
  <c r="P90" i="52"/>
  <c r="P89" i="52"/>
  <c r="P88" i="52"/>
  <c r="P87" i="52"/>
  <c r="P86" i="52"/>
  <c r="P85" i="52"/>
  <c r="P84" i="52"/>
  <c r="P83" i="52"/>
  <c r="P82" i="52"/>
  <c r="P81" i="52"/>
  <c r="O80" i="52"/>
  <c r="N80" i="52"/>
  <c r="M80" i="52"/>
  <c r="L80" i="52"/>
  <c r="K80" i="52"/>
  <c r="J80" i="52"/>
  <c r="I80" i="52"/>
  <c r="H80" i="52"/>
  <c r="G80" i="52"/>
  <c r="P80" i="52" s="1"/>
  <c r="F80" i="52"/>
  <c r="E80" i="52"/>
  <c r="D80" i="52"/>
  <c r="P79" i="52"/>
  <c r="P78" i="52"/>
  <c r="P77" i="52"/>
  <c r="O76" i="52"/>
  <c r="N76" i="52"/>
  <c r="M76" i="52"/>
  <c r="L76" i="52"/>
  <c r="K76" i="52"/>
  <c r="J76" i="52"/>
  <c r="I76" i="52"/>
  <c r="H76" i="52"/>
  <c r="G76" i="52"/>
  <c r="P76" i="52" s="1"/>
  <c r="F76" i="52"/>
  <c r="E76" i="52"/>
  <c r="D76" i="52"/>
  <c r="P75" i="52"/>
  <c r="P74" i="52"/>
  <c r="P73" i="52"/>
  <c r="O67" i="52"/>
  <c r="N67" i="52"/>
  <c r="G67" i="52"/>
  <c r="F67" i="52"/>
  <c r="O66" i="52"/>
  <c r="N66" i="52"/>
  <c r="M66" i="52"/>
  <c r="L66" i="52"/>
  <c r="K66" i="52"/>
  <c r="J66" i="52"/>
  <c r="I66" i="52"/>
  <c r="H66" i="52"/>
  <c r="G66" i="52"/>
  <c r="F66" i="52"/>
  <c r="E66" i="52"/>
  <c r="D66" i="52"/>
  <c r="O65" i="52"/>
  <c r="H65" i="52"/>
  <c r="G65" i="52"/>
  <c r="P63" i="52"/>
  <c r="P56" i="52"/>
  <c r="P55" i="52"/>
  <c r="P54" i="52"/>
  <c r="P53" i="52"/>
  <c r="P52" i="52"/>
  <c r="P51" i="52"/>
  <c r="P50" i="52"/>
  <c r="P49" i="52"/>
  <c r="P48" i="52"/>
  <c r="P47" i="52"/>
  <c r="P46" i="52"/>
  <c r="P45" i="52"/>
  <c r="O44" i="52"/>
  <c r="N44" i="52"/>
  <c r="M44" i="52"/>
  <c r="L44" i="52"/>
  <c r="K44" i="52"/>
  <c r="J44" i="52"/>
  <c r="I44" i="52"/>
  <c r="H44" i="52"/>
  <c r="G44" i="52"/>
  <c r="F44" i="52"/>
  <c r="E44" i="52"/>
  <c r="D44" i="52"/>
  <c r="P44" i="52" s="1"/>
  <c r="P43" i="52"/>
  <c r="P42" i="52"/>
  <c r="P41" i="52"/>
  <c r="O40" i="52"/>
  <c r="N40" i="52"/>
  <c r="N134" i="52" s="1"/>
  <c r="M40" i="52"/>
  <c r="M134" i="52" s="1"/>
  <c r="L40" i="52"/>
  <c r="L134" i="52" s="1"/>
  <c r="K40" i="52"/>
  <c r="K134" i="52" s="1"/>
  <c r="J40" i="52"/>
  <c r="J65" i="52" s="1"/>
  <c r="I40" i="52"/>
  <c r="I134" i="52" s="1"/>
  <c r="H40" i="52"/>
  <c r="H134" i="52" s="1"/>
  <c r="G40" i="52"/>
  <c r="F40" i="52"/>
  <c r="F134" i="52" s="1"/>
  <c r="E40" i="52"/>
  <c r="E134" i="52" s="1"/>
  <c r="D40" i="52"/>
  <c r="P40" i="52" s="1"/>
  <c r="P39" i="52"/>
  <c r="P38" i="52"/>
  <c r="P37" i="52"/>
  <c r="E154" i="52" s="1"/>
  <c r="AD254" i="1"/>
  <c r="AD252" i="1"/>
  <c r="AD250" i="1"/>
  <c r="AD246" i="1"/>
  <c r="AD244" i="1"/>
  <c r="AD242" i="1"/>
  <c r="H229" i="53" l="1"/>
  <c r="H231" i="53" s="1"/>
  <c r="I229" i="53"/>
  <c r="I231" i="53" s="1"/>
  <c r="E150" i="52"/>
  <c r="E152" i="52" s="1"/>
  <c r="K147" i="52" s="1"/>
  <c r="H147" i="52"/>
  <c r="I65" i="52"/>
  <c r="H67" i="52"/>
  <c r="P106" i="52"/>
  <c r="P108" i="52" s="1"/>
  <c r="F111" i="52" s="1"/>
  <c r="P121" i="52"/>
  <c r="P123" i="52" s="1"/>
  <c r="F126" i="52" s="1"/>
  <c r="K65" i="52"/>
  <c r="J67" i="52"/>
  <c r="J134" i="52"/>
  <c r="I67" i="52"/>
  <c r="D65" i="52"/>
  <c r="L65" i="52"/>
  <c r="K67" i="52"/>
  <c r="E65" i="52"/>
  <c r="M65" i="52"/>
  <c r="D67" i="52"/>
  <c r="L67" i="52"/>
  <c r="D134" i="52"/>
  <c r="P134" i="52" s="1"/>
  <c r="F137" i="52" s="1"/>
  <c r="F65" i="52"/>
  <c r="N65" i="52"/>
  <c r="E67" i="52"/>
  <c r="M67" i="52"/>
  <c r="P65" i="52" l="1"/>
  <c r="AD260" i="1" l="1"/>
  <c r="AD266" i="1"/>
  <c r="F76" i="33" l="1"/>
  <c r="D3" i="34" l="1"/>
  <c r="C75" i="34"/>
  <c r="C74" i="34"/>
  <c r="C73" i="34"/>
  <c r="C72" i="34"/>
  <c r="C71" i="34"/>
  <c r="C70" i="34"/>
  <c r="C69" i="34"/>
  <c r="C68" i="34"/>
  <c r="C67" i="34"/>
  <c r="C66" i="34"/>
  <c r="O65" i="34"/>
  <c r="N65" i="34"/>
  <c r="M65" i="34"/>
  <c r="L65" i="34"/>
  <c r="K65" i="34"/>
  <c r="J65" i="34"/>
  <c r="I65" i="34"/>
  <c r="H65" i="34"/>
  <c r="G65" i="34"/>
  <c r="F65" i="34"/>
  <c r="E65" i="34"/>
  <c r="D65" i="34"/>
  <c r="C65" i="34"/>
  <c r="C64" i="34"/>
  <c r="C63" i="34"/>
  <c r="C62" i="34"/>
  <c r="C61" i="34"/>
  <c r="C60" i="34"/>
  <c r="C59" i="34"/>
  <c r="C58" i="34"/>
  <c r="C57" i="34"/>
  <c r="C56" i="34"/>
  <c r="C55" i="34"/>
  <c r="C54" i="34"/>
  <c r="C53" i="34"/>
  <c r="C52" i="34"/>
  <c r="C51" i="34"/>
  <c r="C50" i="34"/>
  <c r="O49" i="34"/>
  <c r="N49" i="34"/>
  <c r="M49" i="34"/>
  <c r="L49" i="34"/>
  <c r="K49" i="34"/>
  <c r="J49" i="34"/>
  <c r="K80" i="34" s="1"/>
  <c r="I49" i="34"/>
  <c r="H49" i="34"/>
  <c r="I80" i="34" s="1"/>
  <c r="G49" i="34"/>
  <c r="F49" i="34"/>
  <c r="E49" i="34"/>
  <c r="D49" i="34"/>
  <c r="C49" i="34"/>
  <c r="C48" i="34"/>
  <c r="C47" i="34"/>
  <c r="C46" i="34"/>
  <c r="C45" i="34"/>
  <c r="C44" i="34"/>
  <c r="C43" i="34"/>
  <c r="C42" i="34"/>
  <c r="C41" i="34"/>
  <c r="C40" i="34"/>
  <c r="C39" i="34"/>
  <c r="O38" i="34"/>
  <c r="N38" i="34"/>
  <c r="M38" i="34"/>
  <c r="L38" i="34"/>
  <c r="K38" i="34"/>
  <c r="J38" i="34"/>
  <c r="I38" i="34"/>
  <c r="H38" i="34"/>
  <c r="G38" i="34"/>
  <c r="F38" i="34"/>
  <c r="E38" i="34"/>
  <c r="D38" i="34"/>
  <c r="C38" i="34"/>
  <c r="C37" i="34"/>
  <c r="C36" i="34"/>
  <c r="C35" i="34"/>
  <c r="C34" i="34"/>
  <c r="C33" i="34"/>
  <c r="C32" i="34"/>
  <c r="C31" i="34"/>
  <c r="C30" i="34"/>
  <c r="C29" i="34"/>
  <c r="C28" i="34"/>
  <c r="O27" i="34"/>
  <c r="N27" i="34"/>
  <c r="M27" i="34"/>
  <c r="L27" i="34"/>
  <c r="K27" i="34"/>
  <c r="J27" i="34"/>
  <c r="I27" i="34"/>
  <c r="H27" i="34"/>
  <c r="G27" i="34"/>
  <c r="F27" i="34"/>
  <c r="E27" i="34"/>
  <c r="D27" i="34"/>
  <c r="C27" i="34"/>
  <c r="C26" i="34"/>
  <c r="C25" i="34"/>
  <c r="C24" i="34"/>
  <c r="C23" i="34"/>
  <c r="C22" i="34"/>
  <c r="C21" i="34"/>
  <c r="C20" i="34"/>
  <c r="C19" i="34"/>
  <c r="C18" i="34"/>
  <c r="C17" i="34"/>
  <c r="C16" i="34"/>
  <c r="C15" i="34"/>
  <c r="C14" i="34"/>
  <c r="C13" i="34"/>
  <c r="C12" i="34"/>
  <c r="O11" i="34"/>
  <c r="N11" i="34"/>
  <c r="O79" i="34" s="1"/>
  <c r="M11" i="34"/>
  <c r="L11" i="34"/>
  <c r="K11" i="34"/>
  <c r="J11" i="34"/>
  <c r="K79" i="34" s="1"/>
  <c r="I11" i="34"/>
  <c r="H11" i="34"/>
  <c r="G11" i="34"/>
  <c r="F11" i="34"/>
  <c r="G79" i="34" s="1"/>
  <c r="E11" i="34"/>
  <c r="D11" i="34"/>
  <c r="C11" i="34"/>
  <c r="F81" i="33"/>
  <c r="F80" i="33"/>
  <c r="F79" i="33"/>
  <c r="F78" i="33"/>
  <c r="F77" i="33"/>
  <c r="F75" i="33"/>
  <c r="F74" i="33"/>
  <c r="F73" i="33"/>
  <c r="F72" i="33"/>
  <c r="G70" i="33"/>
  <c r="F70" i="33"/>
  <c r="G69" i="33"/>
  <c r="F69" i="33"/>
  <c r="G68" i="33"/>
  <c r="F68" i="33"/>
  <c r="G67" i="33"/>
  <c r="F67" i="33"/>
  <c r="G66" i="33"/>
  <c r="F66" i="33"/>
  <c r="G65" i="33"/>
  <c r="F65" i="33"/>
  <c r="G64" i="33"/>
  <c r="F64" i="33"/>
  <c r="G63" i="33"/>
  <c r="F63" i="33"/>
  <c r="G62" i="33"/>
  <c r="F62" i="33"/>
  <c r="G61" i="33"/>
  <c r="F61" i="33"/>
  <c r="G60" i="33"/>
  <c r="F60" i="33"/>
  <c r="G59" i="33"/>
  <c r="F59" i="33"/>
  <c r="G58" i="33"/>
  <c r="F58" i="33"/>
  <c r="G57" i="33"/>
  <c r="F57" i="33"/>
  <c r="G56" i="33"/>
  <c r="F56" i="33"/>
  <c r="F54" i="33"/>
  <c r="F53" i="33"/>
  <c r="F52" i="33"/>
  <c r="F51" i="33"/>
  <c r="F50" i="33"/>
  <c r="F49" i="33"/>
  <c r="F48" i="33"/>
  <c r="F47" i="33"/>
  <c r="F46" i="33"/>
  <c r="F45" i="33"/>
  <c r="F43" i="33"/>
  <c r="F42" i="33"/>
  <c r="F41" i="33"/>
  <c r="F40" i="33"/>
  <c r="F39" i="33"/>
  <c r="F38" i="33"/>
  <c r="F37" i="33"/>
  <c r="F36" i="33"/>
  <c r="F35" i="33"/>
  <c r="F34" i="33"/>
  <c r="G32" i="33"/>
  <c r="F32" i="33"/>
  <c r="G31" i="33"/>
  <c r="F31" i="33"/>
  <c r="G30" i="33"/>
  <c r="F30" i="33"/>
  <c r="G29" i="33"/>
  <c r="F29" i="33"/>
  <c r="G28" i="33"/>
  <c r="F28" i="33"/>
  <c r="G27" i="33"/>
  <c r="F27" i="33"/>
  <c r="G26" i="33"/>
  <c r="F26" i="33"/>
  <c r="G25" i="33"/>
  <c r="F25" i="33"/>
  <c r="G24" i="33"/>
  <c r="F24" i="33"/>
  <c r="G23" i="33"/>
  <c r="F23" i="33"/>
  <c r="G22" i="33"/>
  <c r="F22" i="33"/>
  <c r="G21" i="33"/>
  <c r="F21" i="33"/>
  <c r="G20" i="33"/>
  <c r="F20" i="33"/>
  <c r="G19" i="33"/>
  <c r="F19" i="33"/>
  <c r="G18" i="33"/>
  <c r="F18" i="33"/>
  <c r="D4" i="34"/>
  <c r="G80" i="34" l="1"/>
  <c r="O80" i="34"/>
  <c r="E80" i="34"/>
  <c r="M80" i="34"/>
  <c r="I79" i="34"/>
  <c r="E79" i="34"/>
  <c r="M79" i="34"/>
  <c r="K76" i="34"/>
  <c r="G76" i="34"/>
  <c r="O76" i="34"/>
  <c r="I76" i="34"/>
  <c r="E76" i="34"/>
  <c r="M76" i="34"/>
  <c r="F17" i="33"/>
  <c r="F44" i="33"/>
  <c r="F71" i="33"/>
  <c r="G55" i="33"/>
  <c r="F55" i="33"/>
  <c r="F33" i="33"/>
  <c r="G17" i="33"/>
  <c r="G82" i="33" l="1"/>
  <c r="Z371" i="1" s="1"/>
  <c r="AG369" i="1" s="1"/>
  <c r="AD270" i="1"/>
  <c r="Z36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D159" authorId="0" shapeId="0" xr:uid="{FB7F0C3B-43B3-4C22-B741-62732E7008EC}">
      <text>
        <r>
          <rPr>
            <b/>
            <sz val="12"/>
            <color indexed="81"/>
            <rFont val="Tahoma"/>
            <family val="2"/>
          </rPr>
          <t xml:space="preserve">IRAS: 
</t>
        </r>
        <r>
          <rPr>
            <sz val="12"/>
            <color indexed="81"/>
            <rFont val="Tahoma"/>
            <family val="2"/>
          </rPr>
          <t xml:space="preserve">For more details on these changes, please refer to https://www.iras.gov.sg.
</t>
        </r>
      </text>
    </comment>
    <comment ref="C252" authorId="0" shapeId="0" xr:uid="{3AAF336E-B25D-4477-84E6-7D4F151C4E5A}">
      <text>
        <r>
          <rPr>
            <b/>
            <sz val="9"/>
            <color indexed="81"/>
            <rFont val="Tahoma"/>
            <family val="2"/>
          </rPr>
          <t xml:space="preserve">IRAS: </t>
        </r>
        <r>
          <rPr>
            <sz val="9"/>
            <color indexed="81"/>
            <rFont val="Tahoma"/>
            <family val="2"/>
          </rPr>
          <t>The samples should cover remote services supplied by an overseas business/fixed establishment belonging to the same GST-registered entity and remote services supplied by an electronic marketplace operator on behalf of underlying overseas suppliers.</t>
        </r>
      </text>
    </comment>
    <comment ref="C254" authorId="0" shapeId="0" xr:uid="{F4F3DADD-E391-428B-8A51-62229E36D341}">
      <text>
        <r>
          <rPr>
            <b/>
            <sz val="9"/>
            <color indexed="81"/>
            <rFont val="Tahoma"/>
            <family val="2"/>
          </rPr>
          <t xml:space="preserve">IRAS: </t>
        </r>
        <r>
          <rPr>
            <sz val="9"/>
            <color indexed="81"/>
            <rFont val="Tahoma"/>
            <family val="2"/>
          </rPr>
          <t xml:space="preserve">The samples should cover direct sales, and supplies made by an electronic marketplace operator or a redeliverer on behalf of underlying suppliers.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A22" authorId="0" shapeId="0" xr:uid="{00000000-0006-0000-0400-000001000000}">
      <text>
        <r>
          <rPr>
            <sz val="9"/>
            <color indexed="81"/>
            <rFont val="Tahoma"/>
            <family val="2"/>
          </rPr>
          <t>Click on " + "on the left for more rows</t>
        </r>
      </text>
    </comment>
    <comment ref="A38" authorId="0" shapeId="0" xr:uid="{00000000-0006-0000-0400-000002000000}">
      <text>
        <r>
          <rPr>
            <sz val="9"/>
            <color indexed="81"/>
            <rFont val="Tahoma"/>
            <family val="2"/>
          </rPr>
          <t>Click on " + "on the left for more rows</t>
        </r>
      </text>
    </comment>
    <comment ref="A49" authorId="0" shapeId="0" xr:uid="{00000000-0006-0000-0400-000003000000}">
      <text>
        <r>
          <rPr>
            <sz val="9"/>
            <color indexed="81"/>
            <rFont val="Tahoma"/>
            <family val="2"/>
          </rPr>
          <t>Click on " + "on the left for more rows</t>
        </r>
      </text>
    </comment>
    <comment ref="A60" authorId="0" shapeId="0" xr:uid="{00000000-0006-0000-0400-000004000000}">
      <text>
        <r>
          <rPr>
            <sz val="9"/>
            <color indexed="81"/>
            <rFont val="Tahoma"/>
            <family val="2"/>
          </rPr>
          <t>Click on " + "on the left for more rows</t>
        </r>
      </text>
    </comment>
    <comment ref="A76" authorId="0" shapeId="0" xr:uid="{00000000-0006-0000-0400-000005000000}">
      <text>
        <r>
          <rPr>
            <sz val="9"/>
            <color indexed="81"/>
            <rFont val="Tahoma"/>
            <family val="2"/>
          </rPr>
          <t>Click on " + "on the left for more rows</t>
        </r>
      </text>
    </comment>
    <comment ref="A90" authorId="0" shapeId="0" xr:uid="{00000000-0006-0000-0400-000006000000}">
      <text>
        <r>
          <rPr>
            <sz val="9"/>
            <color indexed="81"/>
            <rFont val="Tahoma"/>
            <family val="2"/>
          </rPr>
          <t>Click on " + "on the left for more rows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Yen Ting CHUA (IRAS)</author>
  </authors>
  <commentList>
    <comment ref="A16" authorId="0" shapeId="0" xr:uid="{00000000-0006-0000-0500-000001000000}">
      <text>
        <r>
          <rPr>
            <sz val="9"/>
            <color indexed="81"/>
            <rFont val="Tahoma"/>
            <family val="2"/>
          </rPr>
          <t>Click on " + "on the left for more rows</t>
        </r>
      </text>
    </comment>
    <comment ref="A32" authorId="0" shapeId="0" xr:uid="{00000000-0006-0000-0500-000002000000}">
      <text>
        <r>
          <rPr>
            <sz val="9"/>
            <color indexed="81"/>
            <rFont val="Tahoma"/>
            <family val="2"/>
          </rPr>
          <t>Click on " + "on the left for more rows</t>
        </r>
      </text>
    </comment>
    <comment ref="A43" authorId="0" shapeId="0" xr:uid="{00000000-0006-0000-0500-000003000000}">
      <text>
        <r>
          <rPr>
            <sz val="9"/>
            <color indexed="81"/>
            <rFont val="Tahoma"/>
            <family val="2"/>
          </rPr>
          <t>Click on " + "on the left for more rows</t>
        </r>
      </text>
    </comment>
    <comment ref="A54" authorId="0" shapeId="0" xr:uid="{00000000-0006-0000-0500-000004000000}">
      <text>
        <r>
          <rPr>
            <sz val="9"/>
            <color indexed="81"/>
            <rFont val="Tahoma"/>
            <family val="2"/>
          </rPr>
          <t>Click on " + "on the left for more rows</t>
        </r>
      </text>
    </comment>
    <comment ref="A70" authorId="0" shapeId="0" xr:uid="{00000000-0006-0000-0500-000005000000}">
      <text>
        <r>
          <rPr>
            <sz val="9"/>
            <color indexed="81"/>
            <rFont val="Tahoma"/>
            <family val="2"/>
          </rPr>
          <t>Click on " + "on the left for more rows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INLLPTB</author>
  </authors>
  <commentList>
    <comment ref="E32" authorId="0" shapeId="0" xr:uid="{5713C57E-62F3-47CC-9B78-872796249B69}">
      <text>
        <r>
          <rPr>
            <b/>
            <sz val="12"/>
            <color indexed="8"/>
            <rFont val="Arial"/>
            <family val="2"/>
          </rPr>
          <t>Click for more information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INLLPTB</author>
  </authors>
  <commentList>
    <comment ref="G40" authorId="0" shapeId="0" xr:uid="{0A8011EE-964F-41D0-8BF5-5772CE3A27B4}">
      <text>
        <r>
          <rPr>
            <b/>
            <sz val="11"/>
            <color indexed="8"/>
            <rFont val="Tahoma"/>
            <family val="2"/>
          </rPr>
          <t>Click for more information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INLLPTB</author>
  </authors>
  <commentList>
    <comment ref="G38" authorId="0" shapeId="0" xr:uid="{8DBFCA4C-C438-4AFF-AA4C-01D02BCF5961}">
      <text>
        <r>
          <rPr>
            <b/>
            <sz val="11"/>
            <color indexed="8"/>
            <rFont val="Tahoma"/>
            <family val="2"/>
          </rPr>
          <t>Click for more information</t>
        </r>
      </text>
    </comment>
  </commentList>
</comments>
</file>

<file path=xl/sharedStrings.xml><?xml version="1.0" encoding="utf-8"?>
<sst xmlns="http://schemas.openxmlformats.org/spreadsheetml/2006/main" count="1663" uniqueCount="871">
  <si>
    <t>The Comptroller of Goods and Services Tax</t>
  </si>
  <si>
    <t xml:space="preserve">55 Newton Road, Revenue House, Singapore 307987 </t>
  </si>
  <si>
    <t xml:space="preserve">Tel: 1800-356 8633 </t>
  </si>
  <si>
    <t>(1)</t>
  </si>
  <si>
    <t>(2)</t>
  </si>
  <si>
    <t>(3)</t>
  </si>
  <si>
    <t>Section 1: Particulars of your Business</t>
  </si>
  <si>
    <t>a)</t>
  </si>
  <si>
    <t xml:space="preserve">Full Name of your Business:
</t>
  </si>
  <si>
    <t xml:space="preserve"> </t>
  </si>
  <si>
    <t xml:space="preserve">c) </t>
  </si>
  <si>
    <t>Yes</t>
  </si>
  <si>
    <t>No</t>
  </si>
  <si>
    <t>Section 2: Contact Person</t>
  </si>
  <si>
    <t xml:space="preserve">Name : </t>
  </si>
  <si>
    <t>Email address:</t>
  </si>
  <si>
    <t>Please indicate the dates in (i) and (ii).</t>
  </si>
  <si>
    <t>TO</t>
  </si>
  <si>
    <t>D</t>
  </si>
  <si>
    <t>M</t>
  </si>
  <si>
    <t>Y</t>
  </si>
  <si>
    <t>[…………...continued on next page]</t>
  </si>
  <si>
    <t>%</t>
  </si>
  <si>
    <t>Net GST to be paid to IRAS</t>
  </si>
  <si>
    <t>+</t>
  </si>
  <si>
    <t>S$</t>
  </si>
  <si>
    <t>Net GST to be claimed from IRAS</t>
  </si>
  <si>
    <t>-</t>
  </si>
  <si>
    <t>(NRIC/FIN/Passport No.)</t>
  </si>
  <si>
    <t>(Full Name of Signatory in Capital Letters)</t>
  </si>
  <si>
    <t>No. of staff involved:</t>
  </si>
  <si>
    <t>Exempt Supplies</t>
  </si>
  <si>
    <t>General Information:</t>
  </si>
  <si>
    <t>Business Activities:</t>
  </si>
  <si>
    <t>Head of Internal Audit Department</t>
  </si>
  <si>
    <t>Head of Finance/Tax Department</t>
  </si>
  <si>
    <t>(Please "X" in the relevant boxes)</t>
  </si>
  <si>
    <t xml:space="preserve">Section 4: Scope of Review </t>
  </si>
  <si>
    <t>(a)</t>
  </si>
  <si>
    <t>(b)</t>
  </si>
  <si>
    <t>(c)</t>
  </si>
  <si>
    <t>(d)</t>
  </si>
  <si>
    <t>b)</t>
  </si>
  <si>
    <t>Please state whether your review included the following:</t>
  </si>
  <si>
    <t>c)</t>
  </si>
  <si>
    <t>S/N</t>
  </si>
  <si>
    <t>Date:</t>
  </si>
  <si>
    <t>General Manager</t>
  </si>
  <si>
    <t xml:space="preserve">Did you seek inputs from other Functional Heads on the latest business developments? </t>
  </si>
  <si>
    <t xml:space="preserve">(b) </t>
  </si>
  <si>
    <r>
      <t xml:space="preserve">(i)  </t>
    </r>
    <r>
      <rPr>
        <b/>
        <sz val="14"/>
        <rFont val="Arial"/>
        <family val="2"/>
      </rPr>
      <t/>
    </r>
  </si>
  <si>
    <r>
      <t xml:space="preserve">(ii)  </t>
    </r>
    <r>
      <rPr>
        <b/>
        <sz val="14"/>
        <rFont val="Arial"/>
        <family val="2"/>
      </rPr>
      <t/>
    </r>
  </si>
  <si>
    <t xml:space="preserve">State how you obtain the latest updates: 
</t>
  </si>
  <si>
    <t xml:space="preserve">(a) </t>
  </si>
  <si>
    <t>(iii)</t>
  </si>
  <si>
    <t>Analytical review of GST values</t>
  </si>
  <si>
    <t>Zero-rated Supplies</t>
  </si>
  <si>
    <t>Briefly describe the indirect export scenarios that you have reviewed (if any):</t>
  </si>
  <si>
    <t>N.A.</t>
  </si>
  <si>
    <t xml:space="preserve">(c) </t>
  </si>
  <si>
    <t>GST errors</t>
  </si>
  <si>
    <t xml:space="preserve">Others: </t>
  </si>
  <si>
    <t xml:space="preserve">Other than the major categories of transactions, you have included in your review the following: </t>
  </si>
  <si>
    <t>(mm/yyyy).</t>
  </si>
  <si>
    <t>Any errors noted from the samples checked (Yes/No)</t>
  </si>
  <si>
    <t xml:space="preserve">Standard-rated Supplies / output tax </t>
  </si>
  <si>
    <t>No. of samples selected</t>
  </si>
  <si>
    <t>(i)</t>
  </si>
  <si>
    <t>(ii)</t>
  </si>
  <si>
    <t>(iv)</t>
  </si>
  <si>
    <t xml:space="preserve">(i) </t>
  </si>
  <si>
    <t xml:space="preserve">(v) </t>
  </si>
  <si>
    <t xml:space="preserve">(vi) </t>
  </si>
  <si>
    <t xml:space="preserve">(vii) </t>
  </si>
  <si>
    <t xml:space="preserve">(viii) </t>
  </si>
  <si>
    <t xml:space="preserve">Review of correctness in value and tax treatment of major categories of supplies and purchases transactions </t>
  </si>
  <si>
    <t>Have you ensured that your zero-rated supply of services satisfied the qualifying conditions for zero-rating under section 21(3) of the GST Act?</t>
  </si>
  <si>
    <t>Chief Financial Officer / Financial Controller</t>
  </si>
  <si>
    <t xml:space="preserve">Conducted by in-house staff, led by the following personnel appointed by senior management :  </t>
  </si>
  <si>
    <t>Conducted by external party</t>
  </si>
  <si>
    <t>Charged and accounted for the GST on local sales</t>
  </si>
  <si>
    <t>Others :</t>
  </si>
  <si>
    <t xml:space="preserve">Yes, we have surfaced/will be surfacing the result to our AC/BOD in </t>
  </si>
  <si>
    <t xml:space="preserve">Through email dated </t>
  </si>
  <si>
    <t xml:space="preserve">Through meeting with minutes recorded on  </t>
  </si>
  <si>
    <t>Through interview session with minutes recorded on</t>
  </si>
  <si>
    <t xml:space="preserve">Through past correspondence on </t>
  </si>
  <si>
    <t xml:space="preserve">UEN/ GST Registration Number: </t>
  </si>
  <si>
    <r>
      <t>(Please cross "</t>
    </r>
    <r>
      <rPr>
        <b/>
        <u/>
        <sz val="16"/>
        <rFont val="Arial"/>
        <family val="2"/>
      </rPr>
      <t>X</t>
    </r>
    <r>
      <rPr>
        <u/>
        <sz val="16"/>
        <rFont val="Arial"/>
        <family val="2"/>
      </rPr>
      <t>" accordingly)</t>
    </r>
  </si>
  <si>
    <r>
      <rPr>
        <b/>
        <sz val="16"/>
        <rFont val="Arial"/>
        <family val="2"/>
      </rPr>
      <t>Accounting period</t>
    </r>
    <r>
      <rPr>
        <sz val="16"/>
        <rFont val="Arial"/>
        <family val="2"/>
      </rPr>
      <t xml:space="preserve"> of your GST return(s) selected to perform detailed checks of your transactions: </t>
    </r>
  </si>
  <si>
    <t>State your basis in selecting the above accounting period(s).</t>
  </si>
  <si>
    <r>
      <t xml:space="preserve">Please answer </t>
    </r>
    <r>
      <rPr>
        <b/>
        <u/>
        <sz val="16"/>
        <rFont val="Arial"/>
        <family val="2"/>
      </rPr>
      <t>ALL</t>
    </r>
    <r>
      <rPr>
        <sz val="16"/>
        <rFont val="Arial"/>
        <family val="2"/>
      </rPr>
      <t xml:space="preserve"> the questions listed below.</t>
    </r>
  </si>
  <si>
    <t>Value of samples selected 
(S$)
(B)</t>
  </si>
  <si>
    <t>% of sample value against value reported in GST return
(B) / (A)</t>
  </si>
  <si>
    <t>Important Notes:</t>
  </si>
  <si>
    <t>Section 3: Details of Post ACAP Review</t>
  </si>
  <si>
    <t>Which arrangement have you chosen to conduct the Post ACAP Review?</t>
  </si>
  <si>
    <t>Would the result of the review be surfaced to the Audit Committee (AC)/Board of Directors (BOD) to keep them abreast of the active monitoring and review of your GST compliance?</t>
  </si>
  <si>
    <t>Post ACAP Review Period:</t>
  </si>
  <si>
    <t>Out-of-scope Supplies</t>
  </si>
  <si>
    <t>NA</t>
  </si>
  <si>
    <t>Name of GST scheme(s):</t>
  </si>
  <si>
    <t>I declare all the details and information given in this form and all accompanying documents are true and complete.</t>
  </si>
  <si>
    <t>(4)</t>
  </si>
  <si>
    <r>
      <t xml:space="preserve">No. </t>
    </r>
    <r>
      <rPr>
        <b/>
        <i/>
        <sz val="14"/>
        <rFont val="Arial"/>
        <family val="2"/>
      </rPr>
      <t>(Please state the reasons below.)</t>
    </r>
  </si>
  <si>
    <t>Value reported in GST return (S$) during the accounting period selected for review
(A)</t>
  </si>
  <si>
    <t>You have identified major categories of transactions for supplies and purchases (including transactions made under GST schemes) and transactions that pose risk of misapplication (such as complex or exceptional transactions). Please provide information on the sample size below.</t>
  </si>
  <si>
    <t xml:space="preserve">This is a checklist which caters for the maximum columns required by GST-registered business who filed monthly GST returns.                              
</t>
  </si>
  <si>
    <t>The boxes which are coloured in yellow are compulsory fields for you to complete and record your findings and document any internal explanation for the findings, if applicable.</t>
  </si>
  <si>
    <r>
      <t xml:space="preserve">Please </t>
    </r>
    <r>
      <rPr>
        <b/>
        <u/>
        <sz val="16"/>
        <rFont val="Arial"/>
        <family val="2"/>
      </rPr>
      <t>DO NOT</t>
    </r>
    <r>
      <rPr>
        <b/>
        <sz val="16"/>
        <rFont val="Arial"/>
        <family val="2"/>
      </rPr>
      <t xml:space="preserve"> delete any rows or columns to avoid deleting the built-in formulas and functions. Press </t>
    </r>
    <r>
      <rPr>
        <b/>
        <sz val="16"/>
        <color indexed="10"/>
        <rFont val="Arial"/>
        <family val="2"/>
      </rPr>
      <t>F9 key</t>
    </r>
    <r>
      <rPr>
        <b/>
        <sz val="16"/>
        <rFont val="Arial"/>
        <family val="2"/>
      </rPr>
      <t xml:space="preserve"> to refresh the computation checks.</t>
    </r>
  </si>
  <si>
    <t>Name of Business</t>
  </si>
  <si>
    <t>UEN/ GST registration number</t>
  </si>
  <si>
    <t>Checklist completed by</t>
  </si>
  <si>
    <t>Date of checks done</t>
  </si>
  <si>
    <t>(dd/mm/yyyy) to (dd/mm/yyyy)</t>
  </si>
  <si>
    <t>(dd/mm/yyyy)</t>
  </si>
  <si>
    <t>Enter 2 periods if on 6-mthly Filing</t>
  </si>
  <si>
    <t>Enter 4 periods if on Quarterly Filing</t>
  </si>
  <si>
    <t>Enter 12 periods if on Monthly Filing</t>
  </si>
  <si>
    <t>Tips to adjust the formatting after using the e-Service. Click Paste Options next to the data that you pasted, and select “Match Destination Formatting” or press ALT+SHIFT+F10+M</t>
  </si>
  <si>
    <t>Box</t>
  </si>
  <si>
    <t>Description/Standard</t>
  </si>
  <si>
    <t>dd/mm/yyyy</t>
  </si>
  <si>
    <t>TOTAL FOR YEAR</t>
  </si>
  <si>
    <t>Accounting Period</t>
  </si>
  <si>
    <t>Total Value of Standard-rated Supplies</t>
  </si>
  <si>
    <t>Total Value of Zero-rated Supplies</t>
  </si>
  <si>
    <t>Total Value of Exempt Supplies</t>
  </si>
  <si>
    <t>Total Supplies</t>
  </si>
  <si>
    <t>Total Value of Taxable Purchases</t>
  </si>
  <si>
    <t>Output Tax Due</t>
  </si>
  <si>
    <t>Less: Input Tax and Refunds Claimed</t>
  </si>
  <si>
    <t>Net GST</t>
  </si>
  <si>
    <t>Total value of Goods imported under MES/A3PL or Approved Schemes</t>
  </si>
  <si>
    <t>Tourist Refund Claim</t>
  </si>
  <si>
    <t>Deferred import GST payable</t>
  </si>
  <si>
    <t>Total value of goods imported under IGDS</t>
  </si>
  <si>
    <t>Process</t>
  </si>
  <si>
    <t>Findings &amp; Explanation</t>
  </si>
  <si>
    <t xml:space="preserve">Step 1.3b:  Check whether there are significant differences between “Declared output tax” and “Computed output tax”.   </t>
  </si>
  <si>
    <t>Declared output tax =</t>
  </si>
  <si>
    <t>Computed output tax =</t>
  </si>
  <si>
    <t>Differences between “Declared output tax” and “Computed output tax” =</t>
  </si>
  <si>
    <t xml:space="preserve">Step 1.3c:  Check whether there are significant differences between “Declared input tax” and “Computed input tax”.   </t>
  </si>
  <si>
    <t>Declared input tax =</t>
  </si>
  <si>
    <t>Computed input tax =</t>
  </si>
  <si>
    <t>Differences between “Declared input tax” and “Computed input tax” =</t>
  </si>
  <si>
    <t>* Computed input tax may not tally with the declared value due to various reasons, e.g. the GST schemes which you have adopted (such as Major Exporters Scheme, refunds claimed under Tourist Refund Scheme, etc.).</t>
  </si>
  <si>
    <t>Total Taxable Purchases over Total Supplies (i.e. TP/TS) ratio</t>
  </si>
  <si>
    <t>Step 2.1  Compare Sales or Turnover (in financial statements or management accounts) to annual Total Supplies (in GST returns).</t>
  </si>
  <si>
    <t xml:space="preserve">Findings &amp; Explanation </t>
  </si>
  <si>
    <t xml:space="preserve">Sales or Turnover as reported in your financial statements = </t>
  </si>
  <si>
    <t xml:space="preserve">Difference between Sales (or Turnover) and Declared Total Supplies = </t>
  </si>
  <si>
    <r>
      <t xml:space="preserve">Review the difference and check whether the value of Total Supplies is </t>
    </r>
    <r>
      <rPr>
        <u/>
        <sz val="16"/>
        <color indexed="8"/>
        <rFont val="Arial"/>
        <family val="2"/>
      </rPr>
      <t>under-stated</t>
    </r>
    <r>
      <rPr>
        <sz val="16"/>
        <color indexed="8"/>
        <rFont val="Arial"/>
        <family val="2"/>
      </rPr>
      <t xml:space="preserve"> in GST returns if:</t>
    </r>
  </si>
  <si>
    <t>a)  The ratio is 75% or &gt; 75% and the difference between Sales and Declared Total Supplies is &gt; $150,000; or</t>
  </si>
  <si>
    <t>b)  The ratio is &lt; 75% and the difference between Sales and Declared Total Supplies is &gt; $500,000.</t>
  </si>
  <si>
    <t>PAR Period selected</t>
  </si>
  <si>
    <t>Step 1:  Review your GST declarations for the PAR Period</t>
  </si>
  <si>
    <t xml:space="preserve">From the above tables in Step 1.2, check for the following:
a) Major fluctuations (≥50%) in the standard-rated supplies, zero-rated supplies, exempt supplies and taxable purchases for each prescribed accounting period of the PAR Period; and
b) Major fluctuations in the standard-rated supplies, zero-rated supplies, exempt supplies and taxable purchases comparing the PAR Period and preceding 12 months. </t>
  </si>
  <si>
    <t>(5)</t>
  </si>
  <si>
    <t>(6)</t>
  </si>
  <si>
    <r>
      <rPr>
        <b/>
        <sz val="16"/>
        <rFont val="Arial"/>
        <family val="2"/>
      </rPr>
      <t>Latest 12-month</t>
    </r>
    <r>
      <rPr>
        <sz val="16"/>
        <rFont val="Arial"/>
        <family val="2"/>
      </rPr>
      <t xml:space="preserve"> period selected for Post ACAP Review:</t>
    </r>
  </si>
  <si>
    <t>Number of samples checked =</t>
  </si>
  <si>
    <t xml:space="preserve">% of the amount checked on samples over total amount in listing = </t>
  </si>
  <si>
    <t>Total amount shown in the listing =</t>
  </si>
  <si>
    <t xml:space="preserve">Amount checked on the above samples = </t>
  </si>
  <si>
    <t>iii. 
Are the amounts correctly reduced in your listing?</t>
  </si>
  <si>
    <t xml:space="preserve">ii.
Have you reported the original value of standard-rated supply and output tax in GST return?  </t>
  </si>
  <si>
    <t>i.
Does it show the number and date of tax invoice for your original sale?</t>
  </si>
  <si>
    <t>iii.
Is the GST amount shown in SGD?</t>
  </si>
  <si>
    <t>ii.
Are amounts correctly recorded in listing?</t>
  </si>
  <si>
    <t xml:space="preserve">i.
Is GST charged at correct tax rate? </t>
  </si>
  <si>
    <t>b.  Credit note issued / Debit notes received</t>
  </si>
  <si>
    <t>a.  Tax invoice / Simplified tax invoice / Receipt</t>
  </si>
  <si>
    <t>Remarks</t>
  </si>
  <si>
    <t>GST Amount SGD$</t>
  </si>
  <si>
    <t>Sales Amount (excluding GST) SGD$</t>
  </si>
  <si>
    <t>Name of Customer</t>
  </si>
  <si>
    <t>Invoice No.</t>
  </si>
  <si>
    <t>Invoice date</t>
  </si>
  <si>
    <t>(Add more rows for the samples, if necessary)</t>
  </si>
  <si>
    <t>Select from drop-down list</t>
  </si>
  <si>
    <t>e</t>
  </si>
  <si>
    <t>d</t>
  </si>
  <si>
    <t>c</t>
  </si>
  <si>
    <t>b</t>
  </si>
  <si>
    <t>Difference</t>
  </si>
  <si>
    <t>Key in value of Box 6</t>
  </si>
  <si>
    <t>Key in value of Box 1</t>
  </si>
  <si>
    <t>GST return</t>
  </si>
  <si>
    <t>Key in value for selected accounting period</t>
  </si>
  <si>
    <t>Supply Listing</t>
  </si>
  <si>
    <t>Output tax</t>
  </si>
  <si>
    <t>Standard-rated supplies</t>
  </si>
  <si>
    <t>Key in your figures in the yellow boxes:</t>
  </si>
  <si>
    <t>a</t>
  </si>
  <si>
    <t xml:space="preserve">Result </t>
  </si>
  <si>
    <r>
      <t xml:space="preserve">Checks to be performed on your </t>
    </r>
    <r>
      <rPr>
        <b/>
        <u/>
        <sz val="16"/>
        <color indexed="9"/>
        <rFont val="Arial"/>
        <family val="2"/>
      </rPr>
      <t>standard-rated supplies and output tax listing(s)</t>
    </r>
    <r>
      <rPr>
        <b/>
        <sz val="16"/>
        <color indexed="9"/>
        <rFont val="Arial"/>
        <family val="2"/>
      </rPr>
      <t>:</t>
    </r>
  </si>
  <si>
    <t>Step 3A.1</t>
  </si>
  <si>
    <t>Step 3A.1  Review your listing</t>
  </si>
  <si>
    <t xml:space="preserve">Accounting period of GST Return(s)
selected for review </t>
  </si>
  <si>
    <t>The boxes which are coloured in yellow are compulsory fields for you to complete while those in white are for you to record your findings and document any internal explanation for the findings, if applicable.</t>
  </si>
  <si>
    <t>Please select</t>
  </si>
  <si>
    <t>Can your services qualify as international services?</t>
  </si>
  <si>
    <t>iii.
Is there sufficient information to support that the goods exported are identical to the goods you sold?</t>
  </si>
  <si>
    <t>ii.
Are the goods exported from Singapore to an overseas country?</t>
  </si>
  <si>
    <t xml:space="preserve">i.
Does your business name appear as the exporter? </t>
  </si>
  <si>
    <t>State the mode of Export
(sea / air / land / courier / 
hand-carried)</t>
  </si>
  <si>
    <t>Other documents required for hand-carried exports</t>
  </si>
  <si>
    <t>Parcel despatch note 
OR 
courier consignment note</t>
  </si>
  <si>
    <t>Subsidiary
Export Certificate OR
Note of Shipment</t>
  </si>
  <si>
    <t>Export permit</t>
  </si>
  <si>
    <t>Air 
waybill</t>
  </si>
  <si>
    <t>Bill of 
lading</t>
  </si>
  <si>
    <t>b.
Is the amount correctly recorded in the listing in SGD?</t>
  </si>
  <si>
    <t>a.
Is GST amount shown on the invoice?</t>
  </si>
  <si>
    <t>b. Can the transport document(s) prove that your goods are exported?</t>
  </si>
  <si>
    <t xml:space="preserve">a.  Indicate the transport document(s) that you have maintained and the mode of export </t>
  </si>
  <si>
    <t>Results of the checks performed in:</t>
  </si>
  <si>
    <t xml:space="preserve">Destination of goods
(if applicable)
(e.g. Malaysia)
</t>
  </si>
  <si>
    <t>Invoice amount SGD$</t>
  </si>
  <si>
    <r>
      <t xml:space="preserve">Description of goods / services
</t>
    </r>
    <r>
      <rPr>
        <b/>
        <i/>
        <sz val="16"/>
        <color indexed="9"/>
        <rFont val="Arial"/>
        <family val="2"/>
      </rPr>
      <t>(e.g. canned drinks, consultancy service)</t>
    </r>
  </si>
  <si>
    <t>Key in value of Box 2</t>
  </si>
  <si>
    <t>Zero-rated supplies</t>
  </si>
  <si>
    <t>Result</t>
  </si>
  <si>
    <r>
      <t xml:space="preserve">Checks to be performed on your </t>
    </r>
    <r>
      <rPr>
        <b/>
        <u/>
        <sz val="16"/>
        <color indexed="9"/>
        <rFont val="Arial"/>
        <family val="2"/>
      </rPr>
      <t>zero-rated supplies listing(s):</t>
    </r>
  </si>
  <si>
    <t>Step 3B.1</t>
  </si>
  <si>
    <t>Step 3B.1  Review your listing</t>
  </si>
  <si>
    <t>Accounting period of GST Return(s)
selected for review</t>
  </si>
  <si>
    <t>b.
Does the transaction qualify as exempt supply?</t>
  </si>
  <si>
    <t>a.
Is the amount correctly recorded in the listing in SGD?</t>
  </si>
  <si>
    <t>Description of services / sales
(Eg. Interest from bank)</t>
  </si>
  <si>
    <t>Value of Exempt Supply ($)</t>
  </si>
  <si>
    <t>Key in value of Box 3</t>
  </si>
  <si>
    <t>Key in value of selected accounting period</t>
  </si>
  <si>
    <t>Exempt supplies</t>
  </si>
  <si>
    <r>
      <t xml:space="preserve">Checks to be performed on your </t>
    </r>
    <r>
      <rPr>
        <b/>
        <u/>
        <sz val="16"/>
        <color indexed="9"/>
        <rFont val="Arial"/>
        <family val="2"/>
      </rPr>
      <t>exempt supplies listing(s)</t>
    </r>
    <r>
      <rPr>
        <b/>
        <sz val="16"/>
        <color indexed="9"/>
        <rFont val="Arial"/>
        <family val="2"/>
      </rPr>
      <t>:</t>
    </r>
  </si>
  <si>
    <t>Step 
3C-1.1</t>
  </si>
  <si>
    <t>Step 3C-1.1  Review your listing</t>
  </si>
  <si>
    <t>Accounting period of GST Return(s) selected for review</t>
  </si>
  <si>
    <t>Step 
3C-2.1</t>
  </si>
  <si>
    <t>Step 3C-2.1  Review your listing</t>
  </si>
  <si>
    <t>Accounting period of the GST return selected for review</t>
  </si>
  <si>
    <t xml:space="preserve">Number of samples checked = </t>
  </si>
  <si>
    <t xml:space="preserve">% of the amount checked on samples over total amount in the listing = </t>
  </si>
  <si>
    <t xml:space="preserve"> Total amount shown in the listing = </t>
  </si>
  <si>
    <t>Input Tax and 
Refunds Claimed</t>
  </si>
  <si>
    <t>GST Amount claimed</t>
  </si>
  <si>
    <t>Is the GST value reflected in CCH's file higher than the GST amount reflected in tax invoice / receipt?</t>
  </si>
  <si>
    <t>State the accounting period of GST return in which the original standard-rated supply and output tax are reported</t>
  </si>
  <si>
    <t>State the date and no. of the tax invoice / receipt</t>
  </si>
  <si>
    <t>d. 
Check the transaction details files downloaded from CRC's interface to confirm if the refund was made to the tourist within 3 months after the date of approval of the tourist’s application for refund</t>
  </si>
  <si>
    <t xml:space="preserve">c. 
Check the transaction details files downloaded from CRC's interface to confirm if the tourist claim the eTRS refund from CRC within 2 months from the date of approval of the tourist's application for refund? </t>
  </si>
  <si>
    <t>GST Amount Involved</t>
  </si>
  <si>
    <r>
      <t xml:space="preserve">Name of tourist
</t>
    </r>
    <r>
      <rPr>
        <b/>
        <i/>
        <sz val="16"/>
        <rFont val="Arial"/>
        <family val="2"/>
      </rPr>
      <t>(this is an optional field)</t>
    </r>
  </si>
  <si>
    <t>c.
Are the goods imported for your business purpose?</t>
  </si>
  <si>
    <t>b.
Are the amounts correctly recorded in the listing?</t>
  </si>
  <si>
    <t xml:space="preserve">a.
Does the import permit / subsidiary import certificate show your business name as the importer? </t>
  </si>
  <si>
    <t>Import Amount (excluding GST)</t>
  </si>
  <si>
    <t>Import permit / subsidiary import certificate no.</t>
  </si>
  <si>
    <t xml:space="preserve">Date of import permit  / subsidiary import certificate </t>
  </si>
  <si>
    <t>d.
Is the purchase incurred wholly for business purposes and is allowable ?</t>
  </si>
  <si>
    <t>c.
Is input tax claimed based on Total GST amount shown in SGD or the supplier's exchange rate stated on the tax invoice?</t>
  </si>
  <si>
    <t xml:space="preserve">a.
Is the tax invoice addressed to your business name and show the amount of GST charged? </t>
  </si>
  <si>
    <t>GST Amount claimed 
($)</t>
  </si>
  <si>
    <t>Purchase Amount (excluding GST) 
($)</t>
  </si>
  <si>
    <t>Description of Expenses
(Eg. Purchase of stationery, IDD calls, air-ticket)</t>
  </si>
  <si>
    <t xml:space="preserve">
GST registration number of Supplier</t>
  </si>
  <si>
    <t>Name of Supplier</t>
  </si>
  <si>
    <t>Step 3D.1.2</t>
  </si>
  <si>
    <t>h</t>
  </si>
  <si>
    <r>
      <t xml:space="preserve">Run through your listing(s) to check if there is any transaction with description or of nature such as </t>
    </r>
    <r>
      <rPr>
        <i/>
        <sz val="16"/>
        <rFont val="Arial"/>
        <family val="2"/>
      </rPr>
      <t>entertainment, phone charges, transport claims, miscellaneous expenses, medical expenses, etc</t>
    </r>
    <r>
      <rPr>
        <sz val="16"/>
        <rFont val="Arial"/>
        <family val="2"/>
      </rPr>
      <t>.  
If Yes, check if these input tax claims are for your business purposes.
If No, proceed to (h).</t>
    </r>
  </si>
  <si>
    <t>g</t>
  </si>
  <si>
    <t>Is there any credit notes received from your suppliers or debit notes issued to your suppliers during the accounting period of your GST return(s) that reduces the Purchase Amount Excluding GST and the GST Amount in your listing(s)? 
If Yes, ensure that the reduction is made on your purchases and GST amount based on either these credit note received from your supplier or debit note issued to your supplier during the accounting period of your GST return(s).  
If No, proceed to (g).</t>
  </si>
  <si>
    <t>f</t>
  </si>
  <si>
    <t>Have you made input tax claim on the same transaction more than once?  
If Yes, please provide details of such transactions in the "Remarks" column.
If No, proceed to (e).</t>
  </si>
  <si>
    <t>Have you claimed input tax for transactions not falling within the accounting period of your GST return(s)? 
If Yes, ensure that you did not claim the input tax again in your GST returns for other accounting periods.
If No, proceed to (d).</t>
  </si>
  <si>
    <r>
      <t>Answer (b) if you are</t>
    </r>
    <r>
      <rPr>
        <b/>
        <sz val="16"/>
        <rFont val="Arial"/>
        <family val="2"/>
      </rPr>
      <t xml:space="preserve"> not </t>
    </r>
    <r>
      <rPr>
        <sz val="16"/>
        <rFont val="Arial"/>
        <family val="2"/>
      </rPr>
      <t>under Major Exporter Scheme (MES) or Import GST Deferment Scheme (IGDS) or any other GST scheme to import goods with GST suspended or deferred. Otherwise, proceed to (c),
Run through your listing(s) to check if there is any import permit number that begins with ‘ME’ or ‘MC’?  
If Yes, you should exclude such imports from your GST return and write to Comptroller of GST to correct the errors. 
If No, proceed to (c).</t>
    </r>
  </si>
  <si>
    <r>
      <t xml:space="preserve">** </t>
    </r>
    <r>
      <rPr>
        <b/>
        <sz val="14"/>
        <rFont val="Arial"/>
        <family val="2"/>
      </rPr>
      <t>For Independent Retailers operating eTRS, 'listing' refers to files obtained from Central Refund Counter (CRC)</t>
    </r>
  </si>
  <si>
    <t>Key in value of Box 11</t>
  </si>
  <si>
    <t>Key in value of Box 10</t>
  </si>
  <si>
    <t>Key in value of Box 7</t>
  </si>
  <si>
    <t>Key in value of Box 5</t>
  </si>
  <si>
    <t>Key in values of the listings for selected accounting period</t>
  </si>
  <si>
    <t>Purchase Listing</t>
  </si>
  <si>
    <r>
      <t xml:space="preserve">Tourist Refund Scheme Claims </t>
    </r>
    <r>
      <rPr>
        <b/>
        <sz val="16"/>
        <color indexed="10"/>
        <rFont val="Arial"/>
        <family val="2"/>
      </rPr>
      <t>**</t>
    </r>
  </si>
  <si>
    <t>Taxable Purchases</t>
  </si>
  <si>
    <r>
      <t>Checks to be performed on the listing(s) for your</t>
    </r>
    <r>
      <rPr>
        <b/>
        <u/>
        <sz val="16"/>
        <color indexed="9"/>
        <rFont val="Arial"/>
        <family val="2"/>
      </rPr>
      <t xml:space="preserve"> input tax and refunds claimed</t>
    </r>
    <r>
      <rPr>
        <b/>
        <sz val="16"/>
        <color indexed="9"/>
        <rFont val="Arial"/>
        <family val="2"/>
      </rPr>
      <t>:</t>
    </r>
  </si>
  <si>
    <t>Step 3D.1.1</t>
  </si>
  <si>
    <t xml:space="preserve">Step 3D.1  Review your listing(s) </t>
  </si>
  <si>
    <t>Accounting period of the GST returns selected for review</t>
  </si>
  <si>
    <t>The boxes which are coloured in yellow are compulsory fields for you to complete while those coloured in white are for you to record your findings and document any internal explanation for the findings, if applicable.</t>
  </si>
  <si>
    <t>* - The amount is inclusive of the value of samples selected for imports on behalf of overseas principals recorded in the other worksheet.</t>
  </si>
  <si>
    <r>
      <t>Amount checked on the above samples</t>
    </r>
    <r>
      <rPr>
        <sz val="18"/>
        <color indexed="12"/>
        <rFont val="Arial"/>
        <family val="2"/>
      </rPr>
      <t>*</t>
    </r>
    <r>
      <rPr>
        <sz val="16"/>
        <rFont val="Arial"/>
        <family val="2"/>
      </rPr>
      <t xml:space="preserve"> = </t>
    </r>
  </si>
  <si>
    <t>For imports with GST deferred (under IGDS)</t>
  </si>
  <si>
    <t>OR</t>
  </si>
  <si>
    <t>For imports with GST suspended (e.g. under MES)</t>
  </si>
  <si>
    <r>
      <t xml:space="preserve">Exported to customer?
</t>
    </r>
    <r>
      <rPr>
        <i/>
        <sz val="16"/>
        <rFont val="Arial"/>
        <family val="2"/>
      </rPr>
      <t>(Record invoice no.)</t>
    </r>
  </si>
  <si>
    <r>
      <t xml:space="preserve">Sold locally to customer?
</t>
    </r>
    <r>
      <rPr>
        <i/>
        <sz val="16"/>
        <rFont val="Arial"/>
        <family val="2"/>
      </rPr>
      <t>(Record invoice no.)</t>
    </r>
  </si>
  <si>
    <t>Stored in warehouse?</t>
  </si>
  <si>
    <t>Re-import under Section 33B</t>
  </si>
  <si>
    <t>Raw materials</t>
  </si>
  <si>
    <t xml:space="preserve">Fixed assets </t>
  </si>
  <si>
    <t>Trading goods</t>
  </si>
  <si>
    <t>i. Do you satisfy all the conditions and requirements listed in the e-Tax Guide “GST: Claiming of GST on re-import of value-added goods”?</t>
  </si>
  <si>
    <t>iii.
Do the details on local  supplier's invoice match to transport document(s) &amp; import permit?</t>
  </si>
  <si>
    <t>ii.
Has the local supplier invoiced you before goods are imported under your name?</t>
  </si>
  <si>
    <t>i.
Has the title of goods been transferred to you before imported into Singapore?</t>
  </si>
  <si>
    <t>ii.
Do the details on overseas supplier's invoice match to transport document(s) &amp; import permit?</t>
  </si>
  <si>
    <t>i.
Is the overseas supplier's invoice addressed to your business name?</t>
  </si>
  <si>
    <t>Own imports</t>
  </si>
  <si>
    <t>Purchased from local supplier</t>
  </si>
  <si>
    <t>Purchased from overseas supplier</t>
  </si>
  <si>
    <t>iv.
Is the amount recorded based on CIF amount on the permit?</t>
  </si>
  <si>
    <t>iii.
Is the purchase incurred for your business purpose or allowed to you under Section 33B?</t>
  </si>
  <si>
    <t>ii.
Does the transport document show your business name as consignee?</t>
  </si>
  <si>
    <t>i.
Does the permit show your business name as importer?</t>
  </si>
  <si>
    <t>Import value</t>
  </si>
  <si>
    <t>Permit No.</t>
  </si>
  <si>
    <t>Permit date</t>
  </si>
  <si>
    <t>Is your GST deferred on imports wholly attributable to your taxable supplies? 
If Yes, check that you have included the GST amount in Box 7 (“Input tax and refunds claimed”) and the corresponding import value in Box 5 (“Total value of taxable purchases”) of your GST return(s).  
If No, check that the GST claimed in Box 7 has already been apportioned to claim the portion relating to your taxable supplies.</t>
  </si>
  <si>
    <t xml:space="preserve">Do you make use of the import suspension previleges of Import GST Deferment Scheme (IGDS) to re-import goods belonging to your local or GST registered overseas customers, which you previously sent abroad for value-added activities (e.g. testing, repair or assembly) under Section 33B (with effect from 1 Jan 2015)? 
If Yes, ensure that you satisfy all the conditions and requirements listed in the e-Tax Guide “GST: Claiming of GST on re-import of value-added goods”. </t>
  </si>
  <si>
    <t>Listing</t>
  </si>
  <si>
    <t>Goods imported under IGDS</t>
  </si>
  <si>
    <r>
      <t>For imports with GST deferred (under IGDS)</t>
    </r>
    <r>
      <rPr>
        <b/>
        <i/>
        <u/>
        <sz val="16"/>
        <color indexed="9"/>
        <rFont val="Arial"/>
        <family val="2"/>
      </rPr>
      <t xml:space="preserve">
</t>
    </r>
    <r>
      <rPr>
        <b/>
        <sz val="16"/>
        <color indexed="9"/>
        <rFont val="Arial"/>
        <family val="2"/>
      </rPr>
      <t xml:space="preserve">
Checks to be performed on your </t>
    </r>
    <r>
      <rPr>
        <b/>
        <u/>
        <sz val="16"/>
        <color indexed="9"/>
        <rFont val="Arial"/>
        <family val="2"/>
      </rPr>
      <t>taxable purchases (imports - GST deferred) listing</t>
    </r>
    <r>
      <rPr>
        <b/>
        <sz val="16"/>
        <color indexed="9"/>
        <rFont val="Arial"/>
        <family val="2"/>
      </rPr>
      <t>:</t>
    </r>
  </si>
  <si>
    <t>Step 3E.1.2</t>
  </si>
  <si>
    <r>
      <t xml:space="preserve">Do you make use of the import suspension previleges of:
- Major Exporter Scheme (MES);  
- Approved Contract Manufacturer and Trader (ACMT) scheme as an ACMT Contract Manufacturer (ACMT CM); or 
- Approver Refiner and Consolidator Scheme (ARCS) as an Approved Refiner 
</t>
    </r>
    <r>
      <rPr>
        <u/>
        <sz val="16"/>
        <rFont val="Arial"/>
        <family val="2"/>
      </rPr>
      <t>to</t>
    </r>
    <r>
      <rPr>
        <sz val="16"/>
        <rFont val="Arial"/>
        <family val="2"/>
      </rPr>
      <t xml:space="preserve"> re-import goods belonging to your local or GST registered overseas customers, which you previously sent abroad for value-added activities (e.g. testing, repair or assembly) under Section 33B (with effect from 1 Jan 2015)? 
If Yes, ensure that you satisfy all the conditions and requirements listed in the e-Tax Guide “GST: Claiming of GST on re-import of value-added goods”. </t>
    </r>
  </si>
  <si>
    <t>Key in the value of Box 9</t>
  </si>
  <si>
    <t>Goods imported under MES/ Approved 3PL scheme/ Approved Scheme</t>
  </si>
  <si>
    <r>
      <t>For imports with GST suspended (e.g. under MES)</t>
    </r>
    <r>
      <rPr>
        <b/>
        <i/>
        <u/>
        <sz val="16"/>
        <color indexed="9"/>
        <rFont val="Arial"/>
        <family val="2"/>
      </rPr>
      <t xml:space="preserve">
</t>
    </r>
    <r>
      <rPr>
        <b/>
        <sz val="16"/>
        <color indexed="9"/>
        <rFont val="Arial"/>
        <family val="2"/>
      </rPr>
      <t xml:space="preserve">
Checks to be performed on your </t>
    </r>
    <r>
      <rPr>
        <b/>
        <u/>
        <sz val="16"/>
        <color indexed="9"/>
        <rFont val="Arial"/>
        <family val="2"/>
      </rPr>
      <t>taxable purchases (imports - GST suspended) listing(s)</t>
    </r>
    <r>
      <rPr>
        <b/>
        <sz val="16"/>
        <color indexed="9"/>
        <rFont val="Arial"/>
        <family val="2"/>
      </rPr>
      <t>:</t>
    </r>
  </si>
  <si>
    <t>Step 3E.1.1</t>
  </si>
  <si>
    <t>Step 3E.1  Review your listing</t>
  </si>
  <si>
    <t>Accounting period of the GST Return(s) selected for review</t>
  </si>
  <si>
    <t xml:space="preserve">Use this template if you are under MES or IGDS. For GST-registered business under other schemes. E.g. A3PL and AISS, you may use this as a guide to verify the accuracy of the value of imports reported in GST return </t>
  </si>
  <si>
    <t>Exported back to same overseas principal?</t>
  </si>
  <si>
    <t>Name of overseas principal</t>
  </si>
  <si>
    <t>For S33A agent, are the goods imported subsequently exported out of Singapore back to same overseas principal?</t>
  </si>
  <si>
    <t>For S33(2) agent, do you have a system in place to trace the subsequent sales made?</t>
  </si>
  <si>
    <t>iii.
Is the purchase incurred for your business purpose?</t>
  </si>
  <si>
    <t>Use this template only if you are ACTIVELY making exempt supplies (i.e. your core business relates to (i) Developing or investing in residential properties (i.e. you generate income from your sale and/or lease of residential properties); (ii) Providing financial services (e.g. as a financial institution) or (iii) Importing and supplying investment precious metals (IPM) locally with effect from 1 Oct 2012.</t>
  </si>
  <si>
    <t>Use this template only if you are in general business.</t>
  </si>
  <si>
    <r>
      <t xml:space="preserve">Select 1 sample for </t>
    </r>
    <r>
      <rPr>
        <u/>
        <sz val="16"/>
        <rFont val="Arial"/>
        <family val="2"/>
      </rPr>
      <t>each</t>
    </r>
    <r>
      <rPr>
        <sz val="16"/>
        <rFont val="Arial"/>
        <family val="2"/>
      </rPr>
      <t xml:space="preserve"> overseas principal with the </t>
    </r>
    <r>
      <rPr>
        <u/>
        <sz val="16"/>
        <rFont val="Arial"/>
        <family val="2"/>
      </rPr>
      <t>highest</t>
    </r>
    <r>
      <rPr>
        <sz val="16"/>
        <rFont val="Arial"/>
        <family val="2"/>
      </rPr>
      <t xml:space="preserve"> import permit value.
At the time when you perform this review step, where are the goods imported under each permit?</t>
    </r>
  </si>
  <si>
    <r>
      <t xml:space="preserve">For Trading goods only
</t>
    </r>
    <r>
      <rPr>
        <sz val="16"/>
        <rFont val="Arial"/>
        <family val="2"/>
      </rPr>
      <t>Select 1 sample with</t>
    </r>
    <r>
      <rPr>
        <b/>
        <sz val="16"/>
        <rFont val="Arial"/>
        <family val="2"/>
      </rPr>
      <t xml:space="preserve"> </t>
    </r>
    <r>
      <rPr>
        <b/>
        <u/>
        <sz val="16"/>
        <rFont val="Arial"/>
        <family val="2"/>
      </rPr>
      <t>highest</t>
    </r>
    <r>
      <rPr>
        <sz val="16"/>
        <rFont val="Arial"/>
        <family val="2"/>
      </rPr>
      <t xml:space="preserve"> import permit value. At the time when you perform this review step, where are the goods imported under this permit?</t>
    </r>
  </si>
  <si>
    <t>Change in business models and/or activities</t>
  </si>
  <si>
    <t>Change in operating/financial processes</t>
  </si>
  <si>
    <t>Other remarks, if any</t>
  </si>
  <si>
    <t xml:space="preserve"> - </t>
  </si>
  <si>
    <r>
      <t>If you have</t>
    </r>
    <r>
      <rPr>
        <u/>
        <sz val="16"/>
        <rFont val="Arial"/>
        <family val="2"/>
      </rPr>
      <t xml:space="preserve"> not </t>
    </r>
    <r>
      <rPr>
        <sz val="16"/>
        <rFont val="Arial"/>
        <family val="2"/>
      </rPr>
      <t>reviewed the above, please provide the reasons:</t>
    </r>
  </si>
  <si>
    <t>Prepared By</t>
  </si>
  <si>
    <t>Sign off</t>
  </si>
  <si>
    <t>For ATA/ ATP's completion</t>
  </si>
  <si>
    <t>Indicate "X" if selected for certification</t>
  </si>
  <si>
    <t>Sign Off</t>
  </si>
  <si>
    <t xml:space="preserve">Appendix 4 - Working Template for Zero-Rated Supplies </t>
  </si>
  <si>
    <t xml:space="preserve">Appendix 5.1 - Working Template for Exempt Supplies </t>
  </si>
  <si>
    <t xml:space="preserve">Appendix 5.2 - Working Template for Exempt Supplies </t>
  </si>
  <si>
    <t>Appendix 7.1 - Working Template for Imports with GST Suspended (e.g. under MES) or with GST Deferred (under IGDS)</t>
  </si>
  <si>
    <t>Before you complete this form, please read the following:</t>
  </si>
  <si>
    <t>Please complete Appendix 1 of this form.</t>
  </si>
  <si>
    <t xml:space="preserve">Other GST Schemes e.g. ACMT, AMFT </t>
  </si>
  <si>
    <t>Past GST errors committed by you.</t>
  </si>
  <si>
    <t>Transaction / GST values (if applicable) were extracted and reported in the GST return correctly.</t>
  </si>
  <si>
    <t xml:space="preserve">the follow-up action taken to ensure that GST risks are managed. </t>
  </si>
  <si>
    <t>If yes, please provide a brief description of the following:</t>
  </si>
  <si>
    <t>Are you acting as an agent for overseas principal(s)?</t>
  </si>
  <si>
    <t>If there is any error(s) discovered, please complete "Appendix 2: Disclosure of Errors in GST Returns and Follow-Up Actions" template.</t>
  </si>
  <si>
    <t>Please provide details of the errors in Appendix 2
(if any)</t>
  </si>
  <si>
    <t>Certified Post Assisted Compliance Assurance Programme (ACAP) Review Declaration</t>
  </si>
  <si>
    <r>
      <t xml:space="preserve">This form may take </t>
    </r>
    <r>
      <rPr>
        <u/>
        <sz val="16"/>
        <color theme="1"/>
        <rFont val="Arial"/>
        <family val="2"/>
      </rPr>
      <t>20 minutes</t>
    </r>
    <r>
      <rPr>
        <sz val="16"/>
        <color theme="1"/>
        <rFont val="Arial"/>
        <family val="2"/>
      </rPr>
      <t xml:space="preserve"> to complete.</t>
    </r>
  </si>
  <si>
    <t>(8)</t>
  </si>
  <si>
    <t>Designation:</t>
  </si>
  <si>
    <t>Section 5: Declaration</t>
  </si>
  <si>
    <r>
      <t>(Please cross "</t>
    </r>
    <r>
      <rPr>
        <b/>
        <u/>
        <sz val="14"/>
        <color theme="1"/>
        <rFont val="Arial"/>
        <family val="2"/>
      </rPr>
      <t>X</t>
    </r>
    <r>
      <rPr>
        <u/>
        <sz val="14"/>
        <color theme="1"/>
        <rFont val="Arial"/>
        <family val="2"/>
      </rPr>
      <t>" accordingly)</t>
    </r>
  </si>
  <si>
    <r>
      <t>Section 5a: To be completed by Authorised Personnel</t>
    </r>
    <r>
      <rPr>
        <b/>
        <vertAlign val="superscript"/>
        <sz val="16"/>
        <color theme="1"/>
        <rFont val="Arial"/>
        <family val="2"/>
      </rPr>
      <t>1</t>
    </r>
    <r>
      <rPr>
        <b/>
        <sz val="16"/>
        <color theme="1"/>
        <rFont val="Arial"/>
        <family val="2"/>
      </rPr>
      <t xml:space="preserve"> of Business accorded with ACAP Status</t>
    </r>
  </si>
  <si>
    <t>Authorised Personnel of Business accorded with ACAP Status</t>
  </si>
  <si>
    <t>I am responsible for the quantification of errors and exceptions noted in the Post ACAP Review, if any.</t>
  </si>
  <si>
    <t>Signature:</t>
  </si>
  <si>
    <t>,</t>
  </si>
  <si>
    <t>employee of</t>
  </si>
  <si>
    <t>(Name of Business accorded with ACAP Status)</t>
  </si>
  <si>
    <t>external party</t>
  </si>
  <si>
    <t>engaged by</t>
  </si>
  <si>
    <t>(Indicate Name of Accounting Firm if applicable)</t>
  </si>
  <si>
    <t>Contact No:</t>
  </si>
  <si>
    <t xml:space="preserve">The authorised personnel is one who holds a position in the Senior Management and is responsible for overall GST compliance. </t>
  </si>
  <si>
    <t>*</t>
  </si>
  <si>
    <t>Please delete accordingly</t>
  </si>
  <si>
    <r>
      <t>Section 5b: To be completed by Authorised Personnel</t>
    </r>
    <r>
      <rPr>
        <b/>
        <vertAlign val="superscript"/>
        <sz val="16"/>
        <color theme="1"/>
        <rFont val="Arial"/>
        <family val="2"/>
      </rPr>
      <t>2</t>
    </r>
    <r>
      <rPr>
        <b/>
        <sz val="16"/>
        <color theme="1"/>
        <rFont val="Arial"/>
        <family val="2"/>
      </rPr>
      <t xml:space="preserve"> of Business accorded with ACAP Status</t>
    </r>
  </si>
  <si>
    <t>I have engaged</t>
  </si>
  <si>
    <t>from</t>
  </si>
  <si>
    <t>The Report - Certification of Post ACAP Review is enclosed.</t>
  </si>
  <si>
    <t>Please ensure that this form is fully completed and duly signed before submission.</t>
  </si>
  <si>
    <t>Report - Certification of Post ACAP Review: To be completed by external ATA (GST) / ATP (GST)</t>
  </si>
  <si>
    <t xml:space="preserve">from </t>
  </si>
  <si>
    <t>This is in connection with the</t>
  </si>
  <si>
    <t>(Name of GST Scheme)</t>
  </si>
  <si>
    <t>for the GST periods from</t>
  </si>
  <si>
    <t>(Name of Business Accorded with ACAP Status)</t>
  </si>
  <si>
    <t>to</t>
  </si>
  <si>
    <t>.</t>
  </si>
  <si>
    <t>As a result of applying the certification procedures to the documents and GST records made available to me,</t>
  </si>
  <si>
    <t>I found no exception.</t>
  </si>
  <si>
    <t>I found exception(s) as documented in my findings enclosed. The exceptions are to be followed up by</t>
  </si>
  <si>
    <t>Total Standard-rated Supplies over Total Supplies ratio for the year =</t>
  </si>
  <si>
    <t>Declared Total Supplies for the year =</t>
  </si>
  <si>
    <t xml:space="preserve">If the TP/TS ratio for the year (in the last column "Total for Year") is &gt; 1.2, evaluate if this trend is reasonable and explain reasons for the high TP/TS ratio. </t>
  </si>
  <si>
    <t xml:space="preserve">Step 1.3d:  Compute the Total Taxable Purchases over Total Supplies (in short, TP/TS) ratio for the year. </t>
  </si>
  <si>
    <t>If yes, please enclose a copy of the updated process flow(s) and highlight the changes made.</t>
  </si>
  <si>
    <r>
      <t xml:space="preserve">Imports with GST Suspended </t>
    </r>
    <r>
      <rPr>
        <i/>
        <sz val="12"/>
        <rFont val="Arial"/>
        <family val="2"/>
      </rPr>
      <t xml:space="preserve">(e.g. under MES) </t>
    </r>
    <r>
      <rPr>
        <b/>
        <sz val="14"/>
        <rFont val="Arial"/>
        <family val="2"/>
      </rPr>
      <t xml:space="preserve">or with GST Deferred </t>
    </r>
    <r>
      <rPr>
        <i/>
        <sz val="12"/>
        <rFont val="Arial"/>
        <family val="2"/>
      </rPr>
      <t>(e.g. under IGDS)</t>
    </r>
    <r>
      <rPr>
        <b/>
        <sz val="14"/>
        <rFont val="Arial"/>
        <family val="2"/>
      </rPr>
      <t xml:space="preserve"> </t>
    </r>
  </si>
  <si>
    <t xml:space="preserve">
</t>
  </si>
  <si>
    <t xml:space="preserve">
</t>
  </si>
  <si>
    <t/>
  </si>
  <si>
    <t>As a result of the work performed, there was no exception other than those listed in Appendix 2 “Disclosure of Errors in GST Returns and Follow-Up Actions".</t>
  </si>
  <si>
    <t>the changes made to the GST controls established to ensure correct tax classification applied and accuracy in value; and</t>
  </si>
  <si>
    <t>Appendix 7.2 - Working Template for Imports with GST Suspended (e.g. under MES) or with GST Deferred (under IGDS)</t>
  </si>
  <si>
    <t>renewal submitted by</t>
  </si>
  <si>
    <t>(Date - dd mmm yyyy)</t>
  </si>
  <si>
    <t>GST F28A</t>
  </si>
  <si>
    <t xml:space="preserve">Name of Business: </t>
  </si>
  <si>
    <t>1. Import permits and transport documents</t>
  </si>
  <si>
    <t xml:space="preserve">2. For own imports </t>
  </si>
  <si>
    <t>3. Categorise your imports.  Trace the subsequent sale or movement of selected imports relating to trading goods</t>
  </si>
  <si>
    <t>2. Goods imported on behalf of overseas principals</t>
  </si>
  <si>
    <t>3. Categorise your imports.  Trace the subsequent sale or movement of selected imports made on behalf of overseas principals</t>
  </si>
  <si>
    <t>This Post ACAP Review (PAR) must either be performed:</t>
  </si>
  <si>
    <t xml:space="preserve">If yes, please select the relevant boxes. </t>
  </si>
  <si>
    <t xml:space="preserve">Imports of the goods </t>
  </si>
  <si>
    <t>Exports of the goods</t>
  </si>
  <si>
    <t>Dr</t>
  </si>
  <si>
    <t>Mr</t>
  </si>
  <si>
    <t>Mdm</t>
  </si>
  <si>
    <t>Ms</t>
  </si>
  <si>
    <t>Accredited Tax Advisor (GST)</t>
  </si>
  <si>
    <t>Accredited Tax Practitioner (GST)</t>
  </si>
  <si>
    <t xml:space="preserve">have involved the following </t>
  </si>
  <si>
    <t xml:space="preserve">I, </t>
  </si>
  <si>
    <t>(Dr/Mr/Mdm/Ms)*</t>
  </si>
  <si>
    <t>Accredited Tax Advisor/Practitioner* (GST)</t>
  </si>
  <si>
    <t>of</t>
  </si>
  <si>
    <r>
      <t xml:space="preserve">You are required to complete this form </t>
    </r>
    <r>
      <rPr>
        <u/>
        <sz val="16"/>
        <rFont val="Arial"/>
        <family val="2"/>
      </rPr>
      <t>only if</t>
    </r>
    <r>
      <rPr>
        <sz val="16"/>
        <rFont val="Arial"/>
        <family val="2"/>
      </rPr>
      <t xml:space="preserve"> you are not renewing your ACAP status </t>
    </r>
    <r>
      <rPr>
        <b/>
        <sz val="16"/>
        <rFont val="Arial"/>
        <family val="2"/>
      </rPr>
      <t>and</t>
    </r>
    <r>
      <rPr>
        <sz val="16"/>
        <rFont val="Arial"/>
        <family val="2"/>
      </rPr>
      <t xml:space="preserve"> are under GST scheme.</t>
    </r>
  </si>
  <si>
    <t>To qualify for the waiver or reduction of penalties due to the filing of incorrect GST returns, you should fulfil the qualifying conditions stipulated under IRAS' Voluntary Disclosure Programme (VDP). If additional errors are detected during the course of IRAS’ audit, they would not qualify for waiver or reduced penalty under IRAS' Voluntary Disclosure Programme (VDP).</t>
  </si>
  <si>
    <t>Have you reviewed the impact of changes indicated in (d)(i) above on the GST controls established at Sales, Purchases and GST Reporting levels?</t>
  </si>
  <si>
    <t>For changes that have impact on the business processes, have you updated the process flowchart(s) to reflect the changes?</t>
  </si>
  <si>
    <t>Common GST errors relating to supplies such as deeming of output tax on goods costing more than $200 given free to customers or employees, incorrect tax classification of cost recovery/management fees, sale of non-revenue items such as capital goods.</t>
  </si>
  <si>
    <t>Common GST errors relating to input tax such as disallowed input tax, not repaying input tax on purchases that remain unpaid after 12 months from the due date of payment, input tax not supported by valid tax invoices and supplies not contractually made to you.</t>
  </si>
  <si>
    <t>You fulfil the qualifying conditions and are still eligible for the scheme.</t>
  </si>
  <si>
    <t>For Major Exporter Scheme, please confirm whether you have performed reconciliation of internal record of "ME" permits with the record of "ME" permits with Singapore Customs.</t>
  </si>
  <si>
    <t xml:space="preserve">If so, have you reviewed and confirmed that you have properly accounted for the following in the GST return: </t>
  </si>
  <si>
    <t>have performed the Post ACAP Review in accordance with the audit methodology prescribed in Appendix 3 "Information Leaflet on Certified PAR" of the e-Tax Guides "GST: Assisted Compliance Assurance Programme (ACAP)" or "GST: Renewal of ACAP Status".</t>
  </si>
  <si>
    <t>to verify the adherence to audit methodology prescribed in Appendix 3 "Information Leaflet on Certified PAR" of the e-Tax Guides "GST: Assisted Compliance Assurance Programme (ACAP)" or "GST: Renewal of ACAP Status".</t>
  </si>
  <si>
    <t>Step 2:  Review your financial statements or management accounts for the PAR Period</t>
  </si>
  <si>
    <t>Have you included both direct and indirect export scenarios and sighted export documents to confirm that you have maintained the export documents specified in the e-Tax Guide "GST: A Guide on Exports"?</t>
  </si>
  <si>
    <t>ACAP Review in accordance with the audit methodology prescribed in Appendix 3 "Information Leaflet on Certified PAR" of the e-Tax Guides "GST: Assisted Compliance Assurance Programme (ACAP)" or "GST: Renewal of ACAP Status".</t>
  </si>
  <si>
    <t xml:space="preserve">The certification procedures were performed solely for the purpose of the business' submission in accordance with the terms and conditions specified by IRAS in Appendix 3 "Information Leaflet on Certified PAR" of the the e-Tax Guides "GST: Assisted Compliance Assurance Programme (ACAP)" or "GST: Renewal of ACAP Status". </t>
  </si>
  <si>
    <t>GST Registration Number</t>
  </si>
  <si>
    <t>Unique Entity Number (UEN)</t>
  </si>
  <si>
    <r>
      <t>If errors are discovered in your GST returns during the PAR, please provide the details of the errors in “Appendix 2: Disclosure of Errors in GST Returns and Follow-Up Actions” of this form. Please read the “</t>
    </r>
    <r>
      <rPr>
        <b/>
        <sz val="16"/>
        <rFont val="Arial"/>
        <family val="2"/>
      </rPr>
      <t>Example (Appendix 2)</t>
    </r>
    <r>
      <rPr>
        <sz val="16"/>
        <rFont val="Arial"/>
        <family val="2"/>
      </rPr>
      <t>” before completing the Appendix 2 of this form.</t>
    </r>
  </si>
  <si>
    <t>Appendix 2: Disclosure of Errors in GST Returns and Follow-Up Actions (Part 1)</t>
  </si>
  <si>
    <t>Not applicable</t>
  </si>
  <si>
    <t>Actual</t>
  </si>
  <si>
    <t xml:space="preserve">Estimated (State method and basis why it is reasonable): </t>
  </si>
  <si>
    <r>
      <t xml:space="preserve">The boxes which are coloured in yellow are compulsory fields for you to complete, if applicable. Please refer to </t>
    </r>
    <r>
      <rPr>
        <b/>
        <i/>
        <sz val="10"/>
        <color indexed="8"/>
        <rFont val="Arial"/>
        <family val="2"/>
      </rPr>
      <t>"Example (Appendix 2)"</t>
    </r>
    <r>
      <rPr>
        <sz val="10"/>
        <color indexed="8"/>
        <rFont val="Arial"/>
        <family val="2"/>
      </rPr>
      <t xml:space="preserve"> for an example of how to complete this Appendix.</t>
    </r>
  </si>
  <si>
    <t>Total errors quantified</t>
  </si>
  <si>
    <t>Error note No:</t>
  </si>
  <si>
    <t>Nature of error</t>
  </si>
  <si>
    <t xml:space="preserve">Details of error </t>
  </si>
  <si>
    <t>Basis of error quantification</t>
  </si>
  <si>
    <t>Error Amount excluding GST</t>
  </si>
  <si>
    <t>GST amount in error</t>
  </si>
  <si>
    <t>Please specify the nature of error.</t>
  </si>
  <si>
    <t xml:space="preserve">Please provide the following information:    
a) How did the error occur / Cause of error.    
b) Specify the periods involved (if the error is one-off in the selected period, please explain how you arrived at this observation).    
c) Details of controls put in place / that will be put in place to prevent recurrence of similar error(s) and implementation date.    </t>
  </si>
  <si>
    <t>Basis of error quantification (i.e. Actual/ Estimated).     
If the error amount is estimated using a proxy, please provide the method of estimation for past periods and basis why it is reasonable. ^</t>
  </si>
  <si>
    <t xml:space="preserve">Please key in the error amount in Appendix 2 (Part 2).
These 2 fields wil be auto-populated based on what you have keyed in Appendix 2 (Part 2).
</t>
  </si>
  <si>
    <t>[A]</t>
  </si>
  <si>
    <t>Standard-rated Supplies and Output Tax</t>
  </si>
  <si>
    <t>A1</t>
  </si>
  <si>
    <t>A2</t>
  </si>
  <si>
    <t>A3</t>
  </si>
  <si>
    <t>A4</t>
  </si>
  <si>
    <t>A5</t>
  </si>
  <si>
    <t>A6</t>
  </si>
  <si>
    <t>A7</t>
  </si>
  <si>
    <t>A8</t>
  </si>
  <si>
    <t>A9</t>
  </si>
  <si>
    <t>A10</t>
  </si>
  <si>
    <t>A11</t>
  </si>
  <si>
    <t>A12</t>
  </si>
  <si>
    <t>A13</t>
  </si>
  <si>
    <t>A14</t>
  </si>
  <si>
    <t>A15</t>
  </si>
  <si>
    <t>[B]</t>
  </si>
  <si>
    <t>B1</t>
  </si>
  <si>
    <t>B2</t>
  </si>
  <si>
    <t>B3</t>
  </si>
  <si>
    <t>B4</t>
  </si>
  <si>
    <t>B5</t>
  </si>
  <si>
    <t>B6</t>
  </si>
  <si>
    <t>B7</t>
  </si>
  <si>
    <t>B8</t>
  </si>
  <si>
    <t>B9</t>
  </si>
  <si>
    <t>B10</t>
  </si>
  <si>
    <t>[C]</t>
  </si>
  <si>
    <t>C1</t>
  </si>
  <si>
    <t>C2</t>
  </si>
  <si>
    <t>C3</t>
  </si>
  <si>
    <t>C4</t>
  </si>
  <si>
    <t>C5</t>
  </si>
  <si>
    <t>C6</t>
  </si>
  <si>
    <t>C7</t>
  </si>
  <si>
    <t>C8</t>
  </si>
  <si>
    <t>C9</t>
  </si>
  <si>
    <t>C10</t>
  </si>
  <si>
    <t>[D]</t>
  </si>
  <si>
    <t>Taxable Purchases and Input Tax and Refunds Claimed  (on Local Purchases, Imports with GST Paid, Tourist Refund Scheme and Bad Debt Relief)</t>
  </si>
  <si>
    <t>D1</t>
  </si>
  <si>
    <t>D2</t>
  </si>
  <si>
    <t>D3</t>
  </si>
  <si>
    <t>D4</t>
  </si>
  <si>
    <t>D5</t>
  </si>
  <si>
    <t>D6</t>
  </si>
  <si>
    <t>D7</t>
  </si>
  <si>
    <t>D8</t>
  </si>
  <si>
    <t>D9</t>
  </si>
  <si>
    <t>D10</t>
  </si>
  <si>
    <t>D11</t>
  </si>
  <si>
    <t>D12</t>
  </si>
  <si>
    <t>D13</t>
  </si>
  <si>
    <t>D14</t>
  </si>
  <si>
    <t>D15</t>
  </si>
  <si>
    <t>[E]</t>
  </si>
  <si>
    <t>Imports with GST Suspended (e.g. under MES) or with GST Deferred (under IGDS)</t>
  </si>
  <si>
    <t>E1</t>
  </si>
  <si>
    <t>E2</t>
  </si>
  <si>
    <t>E3</t>
  </si>
  <si>
    <t>E4</t>
  </si>
  <si>
    <t>E5</t>
  </si>
  <si>
    <t>E6</t>
  </si>
  <si>
    <t>E7</t>
  </si>
  <si>
    <t>E8</t>
  </si>
  <si>
    <t>E9</t>
  </si>
  <si>
    <t>E10</t>
  </si>
  <si>
    <t>[A] - [D]</t>
  </si>
  <si>
    <t>Total</t>
  </si>
  <si>
    <t>^ Please note the estimation method is subject to IRAS' consideration and approval.</t>
  </si>
  <si>
    <t>If the space provided above for each error note no. is insufficient, you may wish to provide the information below:</t>
  </si>
  <si>
    <t xml:space="preserve">Error note no. </t>
  </si>
  <si>
    <t>Additional information/ Remarks</t>
  </si>
  <si>
    <t>Appendix 2: Disclosure of Errors in GST Returns and Follow-Up Actions (Part 2)</t>
  </si>
  <si>
    <r>
      <t xml:space="preserve">The boxes which are coloured in yellow are compulsory fields for you to complete, if applicable. Please refer to </t>
    </r>
    <r>
      <rPr>
        <b/>
        <i/>
        <sz val="10"/>
        <color indexed="8"/>
        <rFont val="Arial"/>
        <family val="2"/>
      </rPr>
      <t xml:space="preserve">"Example (Appendix 2)" </t>
    </r>
    <r>
      <rPr>
        <sz val="10"/>
        <color indexed="8"/>
        <rFont val="Arial"/>
        <family val="2"/>
      </rPr>
      <t xml:space="preserve"> for an example of how to complete this Appendix.</t>
    </r>
  </si>
  <si>
    <t>Quantification by nature of error</t>
  </si>
  <si>
    <t>Start date of period</t>
  </si>
  <si>
    <t>End date of period</t>
  </si>
  <si>
    <r>
      <t xml:space="preserve">c. (i) Customer accounting tax invoice </t>
    </r>
    <r>
      <rPr>
        <b/>
        <u/>
        <sz val="14"/>
        <rFont val="Arial"/>
        <family val="2"/>
      </rPr>
      <t>issued</t>
    </r>
  </si>
  <si>
    <r>
      <t xml:space="preserve">c. (ii) Customer accounting credit note </t>
    </r>
    <r>
      <rPr>
        <b/>
        <u/>
        <sz val="14"/>
        <rFont val="Arial"/>
        <family val="2"/>
      </rPr>
      <t>issued</t>
    </r>
  </si>
  <si>
    <r>
      <t xml:space="preserve">c. (iii) Customer accounting tax invoice </t>
    </r>
    <r>
      <rPr>
        <b/>
        <u/>
        <sz val="14"/>
        <rFont val="Arial"/>
        <family val="2"/>
      </rPr>
      <t>received</t>
    </r>
  </si>
  <si>
    <r>
      <t xml:space="preserve">c. (iv) Customer accounting credit note </t>
    </r>
    <r>
      <rPr>
        <b/>
        <u/>
        <sz val="14"/>
        <rFont val="Arial"/>
        <family val="2"/>
      </rPr>
      <t>received</t>
    </r>
  </si>
  <si>
    <r>
      <t xml:space="preserve">GST is </t>
    </r>
    <r>
      <rPr>
        <u/>
        <sz val="14"/>
        <rFont val="Arial"/>
        <family val="2"/>
      </rPr>
      <t>not</t>
    </r>
    <r>
      <rPr>
        <sz val="14"/>
        <rFont val="Arial"/>
        <family val="2"/>
      </rPr>
      <t xml:space="preserve"> charged and collected?</t>
    </r>
  </si>
  <si>
    <t>Is the GST amount recorded  in your listing 'NIL' or '0'?</t>
  </si>
  <si>
    <t>Is the GST amount shown in SGD in your tax invoice issued?</t>
  </si>
  <si>
    <t>Does it show the number and date of tax invoice for your original sale?</t>
  </si>
  <si>
    <t xml:space="preserve">Have you reported only the original value of standard-rated supply (i.e. excluding the output tax) in GST return?  </t>
  </si>
  <si>
    <t>Have you only reduced your standard-rated supply (i.e. excluding the output tax) in your listing?</t>
  </si>
  <si>
    <t>Does it show the number and date of tax invoice of the original supply?</t>
  </si>
  <si>
    <t>This is automatically completed based on Appendix 2 (Part 1) of this form:</t>
  </si>
  <si>
    <t>(7)</t>
  </si>
  <si>
    <t>Post Assisted Compliance Assurance Programme (ACAP) Review Declaration</t>
  </si>
  <si>
    <t>How to complete “Appendix 2: Disclosure of Errors in GST returns and Follow-Up Actions”</t>
  </si>
  <si>
    <t>(Please do not delete any rows or columns in Appendix 2 (Part 1 and 2) to avoid deleting the built-in formulas and functions.)</t>
  </si>
  <si>
    <t>The errors should be disclosed in "Appendix 2: Disclosure of Errors in GST Returns and Follow-Up Actions" of this form in the following manner:</t>
  </si>
  <si>
    <t>How to disclose errors</t>
  </si>
  <si>
    <t>Error Discovered</t>
  </si>
  <si>
    <t>How to fill in errors quantified in Appendix 2 (Part 2)</t>
  </si>
  <si>
    <t>Over-stated</t>
  </si>
  <si>
    <r>
      <t xml:space="preserve">Report as </t>
    </r>
    <r>
      <rPr>
        <b/>
        <sz val="10"/>
        <color indexed="10"/>
        <rFont val="Arial"/>
        <family val="2"/>
      </rPr>
      <t>Negative Amount</t>
    </r>
    <r>
      <rPr>
        <sz val="10"/>
        <color indexed="8"/>
        <rFont val="Arial"/>
        <family val="2"/>
      </rPr>
      <t xml:space="preserve"> as you are trying to reduce the amount in excess.</t>
    </r>
  </si>
  <si>
    <t>Under-stated</t>
  </si>
  <si>
    <r>
      <t xml:space="preserve">Report as </t>
    </r>
    <r>
      <rPr>
        <b/>
        <sz val="10"/>
        <color indexed="30"/>
        <rFont val="Arial"/>
        <family val="2"/>
      </rPr>
      <t>Positive Amount</t>
    </r>
    <r>
      <rPr>
        <sz val="10"/>
        <color indexed="8"/>
        <rFont val="Arial"/>
        <family val="2"/>
      </rPr>
      <t xml:space="preserve"> as you are trying to report the shortfall amount.</t>
    </r>
  </si>
  <si>
    <t>Examples of how to fill in the amount</t>
  </si>
  <si>
    <t>Disclosure in Appendix 2 (Part 2)</t>
  </si>
  <si>
    <t>Adjustment required to correct the errors</t>
  </si>
  <si>
    <t>For recurring GST error(s) noted, please quantify the actual error amount(s) for the PAR period and past affected accounting period(s). If you are unable to quantify the additional tax payable for the past affected accounting period(s), you may use a proxy to compute the additional tax payable and state your basis in Appendix 2 (Part 1) of this form.</t>
  </si>
  <si>
    <r>
      <t xml:space="preserve">Please proceed to complete Appendix 2 (Part 2) of this form. The error amount may be consolidated and disclosed on a yearly basis (i.e. financial year, tax year or calendar year) in Appendix 2 (Part 2). However, the errors made in the year that spanned between prescribed accounting periods that fall within the 1-year 'grace period'* under the VDP and after the grace period should be separately quantified. 
* </t>
    </r>
    <r>
      <rPr>
        <i/>
        <sz val="12"/>
        <rFont val="Arial"/>
        <family val="2"/>
      </rPr>
      <t>The 1-year 'grace period' refers to one year from the statutory filing deadline which is one month from the end of accounting period covered by the GST return.</t>
    </r>
  </si>
  <si>
    <t>Example</t>
  </si>
  <si>
    <t>Extract of Appendix 2 (Part 2)</t>
  </si>
  <si>
    <t>The total error amount will be automatically summed and reflected in Appendix 2 (Part 1):</t>
  </si>
  <si>
    <t>Extract of Appendix 2 (Part 1)</t>
  </si>
  <si>
    <t>(e)</t>
  </si>
  <si>
    <t>The additional net tax payable/ repayable computed in Appendix 2 (Part 1) will be automatically reflected in Section 4 of the PAR declaration:</t>
  </si>
  <si>
    <t>Extract of Section 4 of the PAR Declaration</t>
  </si>
  <si>
    <t>Tax invoice / Customer Accounting tax invoice / Simplified tax invoice / Receipt</t>
  </si>
  <si>
    <r>
      <t xml:space="preserve">Nature of error 
</t>
    </r>
    <r>
      <rPr>
        <b/>
        <i/>
        <sz val="10"/>
        <color theme="4"/>
        <rFont val="Arial"/>
        <family val="2"/>
      </rPr>
      <t>(Auto-populated from 
Appendix 2 (Part 1)</t>
    </r>
  </si>
  <si>
    <t>Date of eTRS transaction extracted from Central Clearing House (CCH)'s file</t>
  </si>
  <si>
    <t>Doc ID of the eTRS transaction extracted from CCH's file</t>
  </si>
  <si>
    <t>a.  Trace all the tax invoices / receipts of your original sales linked to the eTRS transactions</t>
  </si>
  <si>
    <t>b. 
Check the CCH's file to confirm if the eTRS transaction was endorsed by Singapore Customs within 2 months from the date of tax invoice/receipt?</t>
  </si>
  <si>
    <t>Can you trace all the tax invoices / receipts in the eTRS transactions?</t>
  </si>
  <si>
    <t>Is eTRS transaction issued for each tax invoice / receipt?</t>
  </si>
  <si>
    <t>If you are a partially exempt trader, have you ensure that:</t>
  </si>
  <si>
    <t>The GST treatment on all relevant imported services subject to tax under Reverse Charge is applied correctly?</t>
  </si>
  <si>
    <t xml:space="preserve">b) </t>
  </si>
  <si>
    <t>The input tax apportionment rule is correctly applied?</t>
  </si>
  <si>
    <t>have performed the Post ACAP Review in accordance with the audit methodology prescribed in Appendix 3 "Information Leaflet on Certified PAR" of the e-Tax Guides "GST: Assisted Compliance Assurance Programme (ACAP)" or "GST: Renewal of ACAP Status", based on the details and information provided by</t>
  </si>
  <si>
    <t xml:space="preserve">  in this form and in all accompanying documents. </t>
  </si>
  <si>
    <t>Appendix 1 - GST Trend Analysis</t>
  </si>
  <si>
    <t xml:space="preserve">Step 1.1  Retrieve your GST returns filed for the PAR Period and the 12 months preceding the PAR Period. </t>
  </si>
  <si>
    <t>Step 1.2  Key in the amounts from your GST returns as well as the start date and end date of the accounting period into the yellow boxes below</t>
  </si>
  <si>
    <t>Computation Checks</t>
  </si>
  <si>
    <t>A</t>
  </si>
  <si>
    <t>Differences between "Declared output tax" and "Computed output tax"</t>
  </si>
  <si>
    <t>B</t>
  </si>
  <si>
    <t>Differences between "Declared input tax" and "Computed input tax"</t>
  </si>
  <si>
    <t>C</t>
  </si>
  <si>
    <t>De Minimis Rule ($)</t>
  </si>
  <si>
    <t>E</t>
  </si>
  <si>
    <t>De Minimis Rule (%)</t>
  </si>
  <si>
    <t>^</t>
  </si>
  <si>
    <t>F</t>
  </si>
  <si>
    <t>Revised Computation Checks</t>
  </si>
  <si>
    <t>G</t>
  </si>
  <si>
    <t>H</t>
  </si>
  <si>
    <t>I</t>
  </si>
  <si>
    <t xml:space="preserve">Step 1.3a  Check whether there are any major fluctuations.  </t>
  </si>
  <si>
    <r>
      <t>If the difference between “Declared output tax” and “Computed output tax” for an accounting period is &gt; -$10,000, explain and reconcile the difference.  Check that the values of standard-rated supplies and output tax are correctly reported.</t>
    </r>
    <r>
      <rPr>
        <sz val="16"/>
        <color indexed="10"/>
        <rFont val="Arial"/>
        <family val="2"/>
      </rPr>
      <t xml:space="preserve"> </t>
    </r>
  </si>
  <si>
    <r>
      <t>If the difference between “Declared input tax” and “Computed input tax” for an accounting period is &gt; $10,000, explain and reconcile the difference.  Check that the values of taxable purchases and input tax are correctly reported.</t>
    </r>
    <r>
      <rPr>
        <sz val="16"/>
        <color indexed="10"/>
        <rFont val="Arial"/>
        <family val="2"/>
      </rPr>
      <t xml:space="preserve"> </t>
    </r>
  </si>
  <si>
    <r>
      <t xml:space="preserve">To be completed if you </t>
    </r>
    <r>
      <rPr>
        <b/>
        <u/>
        <sz val="16"/>
        <color indexed="9"/>
        <rFont val="Arial"/>
        <family val="2"/>
      </rPr>
      <t>receive Relevant Supplies</t>
    </r>
    <r>
      <rPr>
        <b/>
        <sz val="16"/>
        <color indexed="9"/>
        <rFont val="Arial"/>
        <family val="2"/>
      </rPr>
      <t xml:space="preserve"> subject to </t>
    </r>
    <r>
      <rPr>
        <b/>
        <u/>
        <sz val="16"/>
        <color indexed="9"/>
        <rFont val="Arial"/>
        <family val="2"/>
      </rPr>
      <t>Customer Accounting</t>
    </r>
    <r>
      <rPr>
        <b/>
        <sz val="16"/>
        <color indexed="9"/>
        <rFont val="Arial"/>
        <family val="2"/>
      </rPr>
      <t xml:space="preserve"> and which have been reported in Box 1 (Standard-rated Supplies) of your above GST return.</t>
    </r>
  </si>
  <si>
    <t xml:space="preserve">Value of relevant supplies received subject to customer accounting (as reported in Box 1) </t>
  </si>
  <si>
    <t>* Computed output tax may not tally with the declared value due to GST schemes you have adopted (e.g. Gross Margin Scheme), or where you have made relevant supplies (i.e. local sales of prescribed goods exceeding $10,000 in value) that were subject to customer accounting, etc.</t>
  </si>
  <si>
    <r>
      <t>Are there changes in business models, activities, operating/financial processes [e.g. system overhaul or enhancements, outsourcing of business functions (including overseas shared service centre)] since the last review?</t>
    </r>
    <r>
      <rPr>
        <i/>
        <sz val="16"/>
        <rFont val="Arial"/>
        <family val="2"/>
      </rPr>
      <t xml:space="preserve"> </t>
    </r>
    <r>
      <rPr>
        <sz val="16"/>
        <rFont val="Arial"/>
        <family val="2"/>
      </rPr>
      <t xml:space="preserve">Such change could arose from business requirement or GST legislative changes. </t>
    </r>
    <r>
      <rPr>
        <b/>
        <i/>
        <sz val="14"/>
        <rFont val="Arial"/>
        <family val="2"/>
      </rPr>
      <t xml:space="preserve">(Note: the date of last review is the date of ACAP Report or previous review in which form GST F28 "Post ACAP Review Declaration" was submitted to IRAS, whichever is later.)  </t>
    </r>
  </si>
  <si>
    <t>Have you checked IRAS' website for the latest copy of e-Tax Guide(s) to keep abreast of the changes in GST law and practices and reviewed the affected transactions with high potential of incorrect tax classification?</t>
  </si>
  <si>
    <t>(v)</t>
  </si>
  <si>
    <t>Key in value of Box 14</t>
  </si>
  <si>
    <t>Key in value of Box 15</t>
  </si>
  <si>
    <t>Step 3A.2</t>
  </si>
  <si>
    <t>Sample Size</t>
  </si>
  <si>
    <t>Step 3A.3  Check your supporting documents for the samples selected</t>
  </si>
  <si>
    <t xml:space="preserve">3.1 Checks on your output tax due on standard-rated supplies </t>
  </si>
  <si>
    <r>
      <t xml:space="preserve">Description of goods / services
</t>
    </r>
    <r>
      <rPr>
        <b/>
        <i/>
        <sz val="14"/>
        <color indexed="9"/>
        <rFont val="Arial"/>
        <family val="2"/>
      </rPr>
      <t>(e.g. sale of phone accessories, accountancy services, commission received, etc)</t>
    </r>
  </si>
  <si>
    <t>Results of the checks performed in Step 3A.3.1:</t>
  </si>
  <si>
    <t xml:space="preserve">Remarks </t>
  </si>
  <si>
    <r>
      <t>i.
Is GST</t>
    </r>
    <r>
      <rPr>
        <strike/>
        <sz val="14"/>
        <rFont val="Arial"/>
        <family val="2"/>
      </rPr>
      <t xml:space="preserve"> </t>
    </r>
    <r>
      <rPr>
        <sz val="14"/>
        <color indexed="8"/>
        <rFont val="Arial"/>
        <family val="2"/>
      </rPr>
      <t>charged</t>
    </r>
    <r>
      <rPr>
        <sz val="14"/>
        <rFont val="Arial"/>
        <family val="2"/>
      </rPr>
      <t xml:space="preserve"> at correct tax rate? </t>
    </r>
  </si>
  <si>
    <t>Total for Step 3A.3.3.1</t>
  </si>
  <si>
    <t>Invoice Amount SGD$</t>
  </si>
  <si>
    <t>Description of services</t>
  </si>
  <si>
    <t>Results of the checks performed in Step 3A.3.2:</t>
  </si>
  <si>
    <t xml:space="preserve">a.  Invoice received </t>
  </si>
  <si>
    <t>b.  Credit note received</t>
  </si>
  <si>
    <t xml:space="preserve">i.
Is GST accounted at correct tax rate? </t>
  </si>
  <si>
    <t xml:space="preserve">iii.
Is the SGD value recorded in the listing converted to SGD based on  an acceptable exchange rate ? </t>
  </si>
  <si>
    <t>iv. 
If the corresponding input tax on the imported services constitutes residual input tax, have you apportioned the input tax amount based on your residual input tax recovery rate?</t>
  </si>
  <si>
    <t xml:space="preserve">i.
Have you reported the original value of standard-rated supply and output tax in GST return?  </t>
  </si>
  <si>
    <t>ii. 
Are the amounts correctly reduced in your imported services and expense listings?</t>
  </si>
  <si>
    <t>Total for Step 3A.3.3.2</t>
  </si>
  <si>
    <t xml:space="preserve">Name of Customer </t>
  </si>
  <si>
    <t>Sales Amount
SGD$</t>
  </si>
  <si>
    <t>Results of the checks performed in Step 3A.3.3:</t>
  </si>
  <si>
    <t>a.  Tax Invoice/ Invoice/ Receipt issued</t>
  </si>
  <si>
    <t>b.  Credit note issued</t>
  </si>
  <si>
    <t xml:space="preserve">iii.
Are foreign currency billings converted using acceptable exchange rate? </t>
  </si>
  <si>
    <t>ii. 
Are the amounts correctly reduced in your listing?</t>
  </si>
  <si>
    <t>Total for Step 3A.3.3.3</t>
  </si>
  <si>
    <t xml:space="preserve">Value of standard -rated supplies </t>
  </si>
  <si>
    <t xml:space="preserve">Output tax </t>
  </si>
  <si>
    <t>Step 3B.2</t>
  </si>
  <si>
    <t>Step 3B.3  Check your supporting documents for the samples selected</t>
  </si>
  <si>
    <r>
      <t>Step 3B.3.1</t>
    </r>
    <r>
      <rPr>
        <b/>
        <sz val="14"/>
        <rFont val="Arial"/>
        <family val="2"/>
      </rPr>
      <t xml:space="preserve"> on invoices and zero-rated supplies listing(s)</t>
    </r>
  </si>
  <si>
    <t>Step 3B.3.2.1 on zero-rated supplies of goods</t>
  </si>
  <si>
    <r>
      <t>Step 3B.3.2.2</t>
    </r>
    <r>
      <rPr>
        <b/>
        <sz val="14"/>
        <rFont val="Arial"/>
        <family val="2"/>
      </rPr>
      <t xml:space="preserve"> on zero-rated supplies of services</t>
    </r>
  </si>
  <si>
    <t>Step 
3C-1.2</t>
  </si>
  <si>
    <t>Step 3C-1.3  Check your supporting documents for the samples selected</t>
  </si>
  <si>
    <t>Results of the checks performed in Step 3C-1.3.2:</t>
  </si>
  <si>
    <t>Step 
3C-2.2</t>
  </si>
  <si>
    <t>Step 3C-2.3  Check your supporting documents for the samples selected</t>
  </si>
  <si>
    <t>Results of the checks performed in Step 3C-2.3:</t>
  </si>
  <si>
    <t>Step
3D.1.3</t>
  </si>
  <si>
    <t>Imported Services subject to Reverse Charge (RC)</t>
  </si>
  <si>
    <t>Results</t>
  </si>
  <si>
    <t>Step 3D.2</t>
  </si>
  <si>
    <t>Step 3D.3  Check your supporting documents for the samples selected</t>
  </si>
  <si>
    <t>Results of the checks performed in Step 3D.3.3.1:</t>
  </si>
  <si>
    <t>Total for Step 3D.3.3.1</t>
  </si>
  <si>
    <t>Results of the checks performed in Step 3D.3.3.2:</t>
  </si>
  <si>
    <t>Total for Step 3D.3.3.2</t>
  </si>
  <si>
    <t>Results of the checks performed in Step 3D.3.3.3:</t>
  </si>
  <si>
    <t>Total for Step 3D.3.3.3</t>
  </si>
  <si>
    <r>
      <t>Name of Customer</t>
    </r>
    <r>
      <rPr>
        <b/>
        <sz val="16"/>
        <color indexed="10"/>
        <rFont val="Arial"/>
        <family val="2"/>
      </rPr>
      <t xml:space="preserve"> </t>
    </r>
  </si>
  <si>
    <t>Results of the checks performed in Step 3D.3.3.4:</t>
  </si>
  <si>
    <t>Bad Debt Relief</t>
  </si>
  <si>
    <t>Have you completed the checklist “Self-review of Eligibility to Claim Bad Debt Relief”</t>
  </si>
  <si>
    <t>Are all conditions for bad debt relief satisfied?</t>
  </si>
  <si>
    <t>Total for Step 3D.3.3.4</t>
  </si>
  <si>
    <t>Results of the checks performed in Step 3D.3.3.5:</t>
  </si>
  <si>
    <t>Refund Claims for Reverse Charge Transactions</t>
  </si>
  <si>
    <t>Have you completed the checklist "Refund for Reverse Charge Transaction: Checklist for Self-Review of Eligibility of Claim"</t>
  </si>
  <si>
    <t>Are all conditions for refund for reverse charge transaction satisfied?</t>
  </si>
  <si>
    <t>Total for Step 3D.3.3.5</t>
  </si>
  <si>
    <t>From Step 3D.3.3.1 to 3D.3.3.5</t>
  </si>
  <si>
    <t>Step 3E.2</t>
  </si>
  <si>
    <r>
      <t xml:space="preserve">Step 3E.3  Check your supporting documents for the samples selected </t>
    </r>
    <r>
      <rPr>
        <b/>
        <sz val="16"/>
        <color indexed="60"/>
        <rFont val="Arial"/>
        <family val="2"/>
      </rPr>
      <t>(for OWN IMPORTS)</t>
    </r>
  </si>
  <si>
    <t>Results of the checks performed in Step 3E.3:</t>
  </si>
  <si>
    <r>
      <t xml:space="preserve">Step 3E.3  Check your supporting documents for the samples selected </t>
    </r>
    <r>
      <rPr>
        <b/>
        <sz val="16"/>
        <color indexed="60"/>
        <rFont val="Arial"/>
        <family val="2"/>
      </rPr>
      <t>(for GOODS IMPORTED ON BEHALF OF OVERSEAS PRINCIPALS)</t>
    </r>
  </si>
  <si>
    <t>Purchase of relevant supply of prescribed goods subject to CA</t>
  </si>
  <si>
    <r>
      <rPr>
        <b/>
        <sz val="14"/>
        <rFont val="Arial"/>
        <family val="2"/>
      </rPr>
      <t xml:space="preserve">Input Tax and Refunds Claimed </t>
    </r>
    <r>
      <rPr>
        <sz val="14"/>
        <rFont val="Arial"/>
        <family val="2"/>
      </rPr>
      <t xml:space="preserve">
</t>
    </r>
    <r>
      <rPr>
        <i/>
        <sz val="12"/>
        <rFont val="Arial"/>
        <family val="2"/>
      </rPr>
      <t>(e.g. on Local Purchases, Imports with GST Paid, Bad Debt Relief)</t>
    </r>
  </si>
  <si>
    <t xml:space="preserve">Complete Step 1 with just a few clicks using the GST e-Service "Retrieve Past GST Returns/Assessments for ASK Review". </t>
  </si>
  <si>
    <t>PAR Period</t>
  </si>
  <si>
    <t>12 months preceding PAR Period</t>
  </si>
  <si>
    <t xml:space="preserve">Have you reported the original value of standard-rated supply and output tax in the GST return?  </t>
  </si>
  <si>
    <t>Are the amounts in the credit note correctly reduced  in your listing?</t>
  </si>
  <si>
    <t>If you are the GST-registered customer, have you accounted for output tax on the relevant supplies you have received that were subject to customer accounting in your GST return(s)? 
If yes, please proceed to (g).
If no, please provide explanation in the "Remarks" column.</t>
  </si>
  <si>
    <t xml:space="preserve">Appendix 6 - Working Template for Input Tax and Refund Claimed (on Local Purchases, Imports with GST Paid, Tourist Refund Scheme, Bad Debt Relief and Refund Claims for Reverse Charge Transactions) </t>
  </si>
  <si>
    <t>Are amounts correctly recorded in listing (i.e. standard-rated supply and output tax) based on the SGD amount stated in your supplier's tax invoice?</t>
  </si>
  <si>
    <t>(ix)</t>
  </si>
  <si>
    <t>If yes, please briefly describe the scope of review and your findings:</t>
  </si>
  <si>
    <t>Have you rectified the errors disclosed in Appendix 2 (Part 1)?</t>
  </si>
  <si>
    <t xml:space="preserve"> Yes, via GST F7 submitted on </t>
  </si>
  <si>
    <t xml:space="preserve"> Yes, via GST F5 return for the prescribed accounting period ended</t>
  </si>
  <si>
    <t xml:space="preserve"> No as you are uncertain of the GST treatment or the errors resulted in net refund.</t>
  </si>
  <si>
    <t>Local Office No.:</t>
  </si>
  <si>
    <t>Local Mobile No.:</t>
  </si>
  <si>
    <t>By providing the information below, you are authorising this person to act on your behalf for the purpose of this PAR Declaration including receipt of correspondence and information in relation to this review. No separate letter of authorisation is required.</t>
  </si>
  <si>
    <t xml:space="preserve">Company Name and Address: </t>
  </si>
  <si>
    <t>&lt; prompt to remind TP that it must satisfy the admin concession to rectify the errors in F5</t>
  </si>
  <si>
    <t>The review period should be the latest 12 month period of GST returns filed as at the end of the one year prior to the expiry of the ACAP status validity period.</t>
  </si>
  <si>
    <r>
      <t xml:space="preserve">Applicable for GST Scheme Renewal Purpose </t>
    </r>
    <r>
      <rPr>
        <sz val="16"/>
        <rFont val="Arial"/>
        <family val="2"/>
      </rPr>
      <t xml:space="preserve">
Post ACAP Review is performed  in-house and </t>
    </r>
    <r>
      <rPr>
        <b/>
        <u/>
        <sz val="16"/>
        <rFont val="Arial"/>
        <family val="2"/>
      </rPr>
      <t>certified</t>
    </r>
    <r>
      <rPr>
        <sz val="16"/>
        <rFont val="Arial"/>
        <family val="2"/>
      </rPr>
      <t xml:space="preserve"> by external Accredited Tax Advisor [ATA] (GST) or Accredited Tax Practitioner [ATP] (GST) accredited with SCTP.
</t>
    </r>
  </si>
  <si>
    <r>
      <t xml:space="preserve">Applicable for GST Scheme Renewal Purpose </t>
    </r>
    <r>
      <rPr>
        <b/>
        <sz val="16"/>
        <rFont val="Arial"/>
        <family val="2"/>
      </rPr>
      <t xml:space="preserve">
</t>
    </r>
    <r>
      <rPr>
        <sz val="16"/>
        <rFont val="Arial"/>
        <family val="2"/>
      </rPr>
      <t xml:space="preserve">Post ACAP Review is performed  in-house and </t>
    </r>
    <r>
      <rPr>
        <b/>
        <u/>
        <sz val="16"/>
        <rFont val="Arial"/>
        <family val="2"/>
      </rPr>
      <t>certified</t>
    </r>
    <r>
      <rPr>
        <sz val="16"/>
        <rFont val="Arial"/>
        <family val="2"/>
      </rPr>
      <t xml:space="preserve"> by external Accredited Tax Advisor [ATA] (GST) or Accredited Tax Practitioner [ATP] (GST) accredited with SCTP.</t>
    </r>
  </si>
  <si>
    <r>
      <t xml:space="preserve">Applicable for GST Scheme Renewal Purpose </t>
    </r>
    <r>
      <rPr>
        <b/>
        <sz val="16"/>
        <rFont val="Arial"/>
        <family val="2"/>
      </rPr>
      <t xml:space="preserve">
</t>
    </r>
    <r>
      <rPr>
        <sz val="16"/>
        <rFont val="Arial"/>
        <family val="2"/>
      </rPr>
      <t xml:space="preserve">Post ACAP Review is performed  in-house and </t>
    </r>
    <r>
      <rPr>
        <b/>
        <u/>
        <sz val="16"/>
        <rFont val="Arial"/>
        <family val="2"/>
      </rPr>
      <t xml:space="preserve">certified </t>
    </r>
    <r>
      <rPr>
        <sz val="16"/>
        <rFont val="Arial"/>
        <family val="2"/>
      </rPr>
      <t xml:space="preserve">by external Accredited Tax Advisor [ATA] (GST) or Accredited Tax Practitioner [ATP] (GST) accredited with SCTP.
</t>
    </r>
  </si>
  <si>
    <r>
      <t xml:space="preserve">Applicable for GST Scheme Renewal Purpose </t>
    </r>
    <r>
      <rPr>
        <b/>
        <sz val="16"/>
        <rFont val="Arial"/>
        <family val="2"/>
      </rPr>
      <t xml:space="preserve">
</t>
    </r>
    <r>
      <rPr>
        <sz val="16"/>
        <rFont val="Arial"/>
        <family val="2"/>
      </rPr>
      <t xml:space="preserve">Post ACAP Review is performed  in-house and </t>
    </r>
    <r>
      <rPr>
        <b/>
        <u/>
        <sz val="16"/>
        <rFont val="Arial"/>
        <family val="2"/>
      </rPr>
      <t xml:space="preserve">certified </t>
    </r>
    <r>
      <rPr>
        <sz val="16"/>
        <rFont val="Arial"/>
        <family val="2"/>
      </rPr>
      <t>by external Accredited Tax Advisor [ATA] (GST) or Accredited Tax Practitioner [ATP] (GST) accredited with SCTP.</t>
    </r>
  </si>
  <si>
    <r>
      <t xml:space="preserve">Applicable for GST Scheme Renewal Purpose </t>
    </r>
    <r>
      <rPr>
        <b/>
        <sz val="16"/>
        <rFont val="Arial"/>
        <family val="2"/>
      </rPr>
      <t xml:space="preserve">
</t>
    </r>
    <r>
      <rPr>
        <sz val="16"/>
        <rFont val="Arial"/>
        <family val="2"/>
      </rPr>
      <t xml:space="preserve">Post ACAP Review is performed  in-house and </t>
    </r>
    <r>
      <rPr>
        <b/>
        <u/>
        <sz val="16"/>
        <rFont val="Arial"/>
        <family val="2"/>
      </rPr>
      <t>certified</t>
    </r>
    <r>
      <rPr>
        <b/>
        <sz val="16"/>
        <rFont val="Arial"/>
        <family val="2"/>
      </rPr>
      <t xml:space="preserve"> </t>
    </r>
    <r>
      <rPr>
        <sz val="16"/>
        <rFont val="Arial"/>
        <family val="2"/>
      </rPr>
      <t>by external Accredited Tax Advisor [ATA] (GST) or Accredited Tax Practitioner [ATP] (GST) accredited with SCTP.</t>
    </r>
    <r>
      <rPr>
        <b/>
        <sz val="16"/>
        <rFont val="Arial"/>
        <family val="2"/>
      </rPr>
      <t xml:space="preserve">
</t>
    </r>
  </si>
  <si>
    <t>of SCTP membership ID</t>
  </si>
  <si>
    <t>have performed the certification procedures in accordance with the certification procedures set out in paragraph 10 of the e-Tax Guide "GST: Assisted Self-Help Kit (ASK) Annual Review Guide".</t>
  </si>
  <si>
    <t>By external Accredited Tax Advisor (GST) or Accredited Tax Practitioner (GST) accredited with Singapore Chartered Tax Professionals Limited (“SCTP”); or</t>
  </si>
  <si>
    <t>By in-house Accredited Tax Advisor (GST) or Accredited Tax Practitioner (GST) accredited with SCTP; or</t>
  </si>
  <si>
    <t xml:space="preserve">In-house and certified by external Accredited Tax Advisor (GST) or Accredited Tax Practitioner (GST) accredited with SCTP, adhering to the certification procedures set out in paragraph 9 of the e-Tax Guide “GST: Assisted Self-Help Kit (ASK) Annual Review Guide”. </t>
  </si>
  <si>
    <r>
      <t xml:space="preserve">Please send this completed form and Appendices 1 to 7 via myTax Portal [select “Email Us (myTax Mail)”. In the subject header, please select “GST ACAP”. </t>
    </r>
    <r>
      <rPr>
        <b/>
        <sz val="16"/>
        <rFont val="Arial"/>
        <family val="2"/>
      </rPr>
      <t xml:space="preserve">Do not send this declaration via post. </t>
    </r>
  </si>
  <si>
    <r>
      <rPr>
        <b/>
        <u/>
        <sz val="16"/>
        <rFont val="Arial"/>
        <family val="2"/>
      </rPr>
      <t xml:space="preserve">Your Company Contact Person </t>
    </r>
    <r>
      <rPr>
        <i/>
        <u/>
        <sz val="14"/>
        <rFont val="Arial"/>
        <family val="2"/>
      </rPr>
      <t>(for us to liaise with and/or communicate on the outcome of the review)</t>
    </r>
  </si>
  <si>
    <r>
      <rPr>
        <b/>
        <u/>
        <sz val="16"/>
        <rFont val="Arial"/>
        <family val="2"/>
      </rPr>
      <t>External Party Contact Person</t>
    </r>
    <r>
      <rPr>
        <u/>
        <sz val="16"/>
        <rFont val="Arial"/>
        <family val="2"/>
      </rPr>
      <t xml:space="preserve"> </t>
    </r>
    <r>
      <rPr>
        <u/>
        <sz val="14"/>
        <rFont val="Arial"/>
        <family val="2"/>
      </rPr>
      <t>(</t>
    </r>
    <r>
      <rPr>
        <i/>
        <u/>
        <sz val="14"/>
        <rFont val="Arial"/>
        <family val="2"/>
      </rPr>
      <t>where review is conducted by external party and you would like us to liaise with this person</t>
    </r>
    <r>
      <rPr>
        <u/>
        <sz val="14"/>
        <rFont val="Arial"/>
        <family val="2"/>
      </rPr>
      <t>)</t>
    </r>
  </si>
  <si>
    <t>If yes, please specify the e-Tax Guide(s) and its publication date. If no, please indicate the reason why:</t>
  </si>
  <si>
    <t>Are there specific areas of review specified in IRAS' correspondences to be addressed or reviewed as part of this review (e.g. Appendix 1 of the letter on the outcome of the ACAP/ ACAP renewal review)?</t>
  </si>
  <si>
    <t xml:space="preserve"> Not applicable as there is no error to be rectified, or others (please specify):</t>
  </si>
  <si>
    <t>conditional formatting to remind TP to provide date/ period</t>
  </si>
  <si>
    <r>
      <t xml:space="preserve">This Post ACAP Review is undertaken by external Accredited Tax Advisor (GST) or Accredited Tax Practitioner (GST) accredited with SCTP. </t>
    </r>
    <r>
      <rPr>
        <b/>
        <sz val="16"/>
        <color theme="4"/>
        <rFont val="Arial"/>
        <family val="2"/>
      </rPr>
      <t>[Please complete Section 5a]</t>
    </r>
  </si>
  <si>
    <r>
      <t xml:space="preserve">This Post ACAP Review is undertaken  by in-house Accredited Tax Advisor (GST) or Accredited Tax Practitioner (GST) accredited with SCTP. </t>
    </r>
    <r>
      <rPr>
        <b/>
        <sz val="16"/>
        <color theme="4"/>
        <rFont val="Arial"/>
        <family val="2"/>
      </rPr>
      <t>[Please complete Section 5a]</t>
    </r>
  </si>
  <si>
    <r>
      <t xml:space="preserve">This Post ACAP Review is performed  in-house </t>
    </r>
    <r>
      <rPr>
        <b/>
        <u/>
        <sz val="16"/>
        <rFont val="Arial"/>
        <family val="2"/>
      </rPr>
      <t>and</t>
    </r>
    <r>
      <rPr>
        <b/>
        <sz val="16"/>
        <rFont val="Arial"/>
        <family val="2"/>
      </rPr>
      <t xml:space="preserve"> </t>
    </r>
    <r>
      <rPr>
        <sz val="16"/>
        <rFont val="Arial"/>
        <family val="2"/>
      </rPr>
      <t xml:space="preserve">certified by external Accredited Tax Advisor (GST) or Accredited Tax Practitioner (GST) accredited with SCTP, adhering to the certification procedures set out in paragraph 10 of the e-Tax Guide “GST: Assisted Self-Help Kit (ASK) Annual Review Guide”. </t>
    </r>
    <r>
      <rPr>
        <b/>
        <sz val="16"/>
        <color theme="4"/>
        <rFont val="Arial"/>
        <family val="2"/>
      </rPr>
      <t>[Please complete Section 5b and Report - Certification of PAR]</t>
    </r>
  </si>
  <si>
    <t xml:space="preserve">accredited with SCTP to perform the Post </t>
  </si>
  <si>
    <t>Accredited Tax Advisor (GST) or Accredited Tax Practitioner (GST)  with SCTP</t>
  </si>
  <si>
    <t>(Full Name of Individual accredited with SCTP)</t>
  </si>
  <si>
    <t>SCTP membership ID</t>
  </si>
  <si>
    <r>
      <t>Appendix 3 of the e-Tax Guide "GST: ACAP" - Information Leaflet on Post ACAP Review (PAR)</t>
    </r>
    <r>
      <rPr>
        <sz val="16"/>
        <rFont val="Arial"/>
        <family val="2"/>
      </rPr>
      <t xml:space="preserve"> if you are performing the PAR after the first accord of ACAP status; or </t>
    </r>
  </si>
  <si>
    <r>
      <t>Appendix 3 of the e-Tax Guide "GST: Renewal of ACAP Status" - Information Leaflet on Post ACAP Review (PAR) after ACAP Renewal</t>
    </r>
    <r>
      <rPr>
        <sz val="16"/>
        <rFont val="Arial"/>
        <family val="2"/>
      </rPr>
      <t xml:space="preserve"> if you are performing the PAR after the renewal of your ACAP status.</t>
    </r>
  </si>
  <si>
    <t>Reasonableness check</t>
  </si>
  <si>
    <t>% of output tax/standard-rated supplies</t>
  </si>
  <si>
    <t>% of input tax/taxable purchases</t>
  </si>
  <si>
    <t>(If the percentage reflected is not the applicable GST rate, please ensure the reasons of the listed errors is clearly reflected in Appendix 2 (Part 1).</t>
  </si>
  <si>
    <t>Scenarios</t>
  </si>
  <si>
    <r>
      <rPr>
        <sz val="10"/>
        <rFont val="Arial"/>
        <family val="2"/>
      </rPr>
      <t>I have</t>
    </r>
    <r>
      <rPr>
        <sz val="10"/>
        <color indexed="30"/>
        <rFont val="Arial"/>
        <family val="2"/>
      </rPr>
      <t xml:space="preserve"> </t>
    </r>
    <r>
      <rPr>
        <b/>
        <sz val="10"/>
        <color rgb="FFFF0000"/>
        <rFont val="Arial"/>
        <family val="2"/>
      </rPr>
      <t>over-stated</t>
    </r>
    <r>
      <rPr>
        <sz val="10"/>
        <color indexed="56"/>
        <rFont val="Arial"/>
        <family val="2"/>
      </rPr>
      <t xml:space="preserve"> </t>
    </r>
    <r>
      <rPr>
        <sz val="10"/>
        <rFont val="Arial"/>
        <family val="2"/>
      </rPr>
      <t>my Standard-rated</t>
    </r>
    <r>
      <rPr>
        <sz val="10"/>
        <color indexed="56"/>
        <rFont val="Arial"/>
        <family val="2"/>
      </rPr>
      <t xml:space="preserve"> </t>
    </r>
    <r>
      <rPr>
        <sz val="10"/>
        <rFont val="Arial"/>
        <family val="2"/>
      </rPr>
      <t xml:space="preserve">Supplies by </t>
    </r>
    <r>
      <rPr>
        <b/>
        <sz val="10"/>
        <rFont val="Arial"/>
        <family val="2"/>
      </rPr>
      <t>$100</t>
    </r>
    <r>
      <rPr>
        <sz val="10"/>
        <rFont val="Arial"/>
        <family val="2"/>
      </rPr>
      <t xml:space="preserve"> and</t>
    </r>
    <r>
      <rPr>
        <sz val="10"/>
        <color indexed="56"/>
        <rFont val="Arial"/>
        <family val="2"/>
      </rPr>
      <t xml:space="preserve"> </t>
    </r>
    <r>
      <rPr>
        <b/>
        <sz val="10"/>
        <color rgb="FFFF0000"/>
        <rFont val="Arial"/>
        <family val="2"/>
      </rPr>
      <t>over-accounted</t>
    </r>
    <r>
      <rPr>
        <sz val="10"/>
        <color indexed="56"/>
        <rFont val="Arial"/>
        <family val="2"/>
      </rPr>
      <t xml:space="preserve"> </t>
    </r>
    <r>
      <rPr>
        <sz val="10"/>
        <rFont val="Arial"/>
        <family val="2"/>
      </rPr>
      <t xml:space="preserve">Output Tax by </t>
    </r>
    <r>
      <rPr>
        <b/>
        <sz val="10"/>
        <rFont val="Arial"/>
        <family val="2"/>
      </rPr>
      <t>$X^</t>
    </r>
    <r>
      <rPr>
        <sz val="10"/>
        <rFont val="Arial"/>
        <family val="2"/>
      </rPr>
      <t>.</t>
    </r>
  </si>
  <si>
    <r>
      <rPr>
        <b/>
        <sz val="10"/>
        <color rgb="FFFF0000"/>
        <rFont val="Arial"/>
        <family val="2"/>
      </rPr>
      <t>Reduce</t>
    </r>
    <r>
      <rPr>
        <sz val="10"/>
        <color rgb="FF00B050"/>
        <rFont val="Arial"/>
        <family val="2"/>
      </rPr>
      <t xml:space="preserve"> </t>
    </r>
    <r>
      <rPr>
        <sz val="10"/>
        <rFont val="Arial"/>
        <family val="2"/>
      </rPr>
      <t>both amounts declared as follows:</t>
    </r>
  </si>
  <si>
    <t>-X</t>
  </si>
  <si>
    <r>
      <rPr>
        <sz val="10"/>
        <rFont val="Arial"/>
        <family val="2"/>
      </rPr>
      <t xml:space="preserve">I have </t>
    </r>
    <r>
      <rPr>
        <b/>
        <sz val="10"/>
        <color indexed="30"/>
        <rFont val="Arial"/>
        <family val="2"/>
      </rPr>
      <t>under-stated</t>
    </r>
    <r>
      <rPr>
        <sz val="10"/>
        <color indexed="56"/>
        <rFont val="Arial"/>
        <family val="2"/>
      </rPr>
      <t xml:space="preserve"> </t>
    </r>
    <r>
      <rPr>
        <sz val="10"/>
        <rFont val="Arial"/>
        <family val="2"/>
      </rPr>
      <t xml:space="preserve">my Standard-rated Supplies by </t>
    </r>
    <r>
      <rPr>
        <b/>
        <sz val="10"/>
        <rFont val="Arial"/>
        <family val="2"/>
      </rPr>
      <t>$100</t>
    </r>
    <r>
      <rPr>
        <sz val="10"/>
        <rFont val="Arial"/>
        <family val="2"/>
      </rPr>
      <t xml:space="preserve"> and</t>
    </r>
    <r>
      <rPr>
        <sz val="10"/>
        <color indexed="56"/>
        <rFont val="Arial"/>
        <family val="2"/>
      </rPr>
      <t xml:space="preserve"> </t>
    </r>
    <r>
      <rPr>
        <b/>
        <sz val="10"/>
        <color rgb="FF0066CC"/>
        <rFont val="Arial"/>
        <family val="2"/>
      </rPr>
      <t>under-accounted</t>
    </r>
    <r>
      <rPr>
        <sz val="10"/>
        <color indexed="56"/>
        <rFont val="Arial"/>
        <family val="2"/>
      </rPr>
      <t xml:space="preserve"> </t>
    </r>
    <r>
      <rPr>
        <sz val="10"/>
        <rFont val="Arial"/>
        <family val="2"/>
      </rPr>
      <t xml:space="preserve">Output Tax by </t>
    </r>
    <r>
      <rPr>
        <b/>
        <sz val="10"/>
        <rFont val="Arial"/>
        <family val="2"/>
      </rPr>
      <t>$X^</t>
    </r>
    <r>
      <rPr>
        <sz val="10"/>
        <rFont val="Arial"/>
        <family val="2"/>
      </rPr>
      <t>.</t>
    </r>
  </si>
  <si>
    <r>
      <t>Increase</t>
    </r>
    <r>
      <rPr>
        <sz val="10"/>
        <color indexed="56"/>
        <rFont val="Arial"/>
        <family val="2"/>
      </rPr>
      <t xml:space="preserve"> </t>
    </r>
    <r>
      <rPr>
        <sz val="10"/>
        <rFont val="Arial"/>
        <family val="2"/>
      </rPr>
      <t>both amounts declared as follows:</t>
    </r>
  </si>
  <si>
    <t>X</t>
  </si>
  <si>
    <r>
      <rPr>
        <sz val="10"/>
        <rFont val="Arial"/>
        <family val="2"/>
      </rPr>
      <t xml:space="preserve">I have </t>
    </r>
    <r>
      <rPr>
        <b/>
        <sz val="10"/>
        <color rgb="FFFF0000"/>
        <rFont val="Arial"/>
        <family val="2"/>
      </rPr>
      <t>over-stated</t>
    </r>
    <r>
      <rPr>
        <sz val="10"/>
        <color indexed="56"/>
        <rFont val="Arial"/>
        <family val="2"/>
      </rPr>
      <t xml:space="preserve"> </t>
    </r>
    <r>
      <rPr>
        <sz val="10"/>
        <rFont val="Arial"/>
        <family val="2"/>
      </rPr>
      <t xml:space="preserve">my Taxable Purchases by </t>
    </r>
    <r>
      <rPr>
        <b/>
        <sz val="10"/>
        <rFont val="Arial"/>
        <family val="2"/>
      </rPr>
      <t>$100</t>
    </r>
    <r>
      <rPr>
        <sz val="10"/>
        <rFont val="Arial"/>
        <family val="2"/>
      </rPr>
      <t xml:space="preserve"> and</t>
    </r>
    <r>
      <rPr>
        <b/>
        <sz val="10"/>
        <color indexed="10"/>
        <rFont val="Arial"/>
        <family val="2"/>
      </rPr>
      <t xml:space="preserve"> </t>
    </r>
    <r>
      <rPr>
        <b/>
        <sz val="10"/>
        <color rgb="FFFF0000"/>
        <rFont val="Arial"/>
        <family val="2"/>
      </rPr>
      <t>over-claimed</t>
    </r>
    <r>
      <rPr>
        <b/>
        <sz val="10"/>
        <color indexed="10"/>
        <rFont val="Arial"/>
        <family val="2"/>
      </rPr>
      <t xml:space="preserve"> </t>
    </r>
    <r>
      <rPr>
        <sz val="10"/>
        <rFont val="Arial"/>
        <family val="2"/>
      </rPr>
      <t xml:space="preserve">Input Tax by </t>
    </r>
    <r>
      <rPr>
        <b/>
        <sz val="10"/>
        <rFont val="Arial"/>
        <family val="2"/>
      </rPr>
      <t>$X^</t>
    </r>
    <r>
      <rPr>
        <sz val="10"/>
        <rFont val="Arial"/>
        <family val="2"/>
      </rPr>
      <t>.</t>
    </r>
  </si>
  <si>
    <r>
      <rPr>
        <b/>
        <sz val="10"/>
        <color rgb="FFFF0000"/>
        <rFont val="Arial"/>
        <family val="2"/>
      </rPr>
      <t>Reduce</t>
    </r>
    <r>
      <rPr>
        <sz val="10"/>
        <color indexed="56"/>
        <rFont val="Arial"/>
        <family val="2"/>
      </rPr>
      <t xml:space="preserve"> </t>
    </r>
    <r>
      <rPr>
        <sz val="10"/>
        <rFont val="Arial"/>
        <family val="2"/>
      </rPr>
      <t xml:space="preserve">both amounts declared as follows: </t>
    </r>
  </si>
  <si>
    <r>
      <rPr>
        <sz val="10"/>
        <rFont val="Arial"/>
        <family val="2"/>
      </rPr>
      <t>I have</t>
    </r>
    <r>
      <rPr>
        <sz val="10"/>
        <color indexed="30"/>
        <rFont val="Arial"/>
        <family val="2"/>
      </rPr>
      <t xml:space="preserve"> </t>
    </r>
    <r>
      <rPr>
        <b/>
        <sz val="10"/>
        <color indexed="30"/>
        <rFont val="Arial"/>
        <family val="2"/>
      </rPr>
      <t>under-stated</t>
    </r>
    <r>
      <rPr>
        <sz val="10"/>
        <color indexed="56"/>
        <rFont val="Arial"/>
        <family val="2"/>
      </rPr>
      <t xml:space="preserve"> </t>
    </r>
    <r>
      <rPr>
        <sz val="10"/>
        <rFont val="Arial"/>
        <family val="2"/>
      </rPr>
      <t xml:space="preserve">my Taxable Purchases by </t>
    </r>
    <r>
      <rPr>
        <b/>
        <sz val="10"/>
        <rFont val="Arial"/>
        <family val="2"/>
      </rPr>
      <t>$100</t>
    </r>
    <r>
      <rPr>
        <sz val="10"/>
        <rFont val="Arial"/>
        <family val="2"/>
      </rPr>
      <t xml:space="preserve"> and</t>
    </r>
    <r>
      <rPr>
        <sz val="10"/>
        <color indexed="56"/>
        <rFont val="Arial"/>
        <family val="2"/>
      </rPr>
      <t xml:space="preserve"> </t>
    </r>
    <r>
      <rPr>
        <b/>
        <sz val="10"/>
        <color rgb="FF0066CC"/>
        <rFont val="Arial"/>
        <family val="2"/>
      </rPr>
      <t>under-claimed</t>
    </r>
    <r>
      <rPr>
        <sz val="10"/>
        <rFont val="Arial"/>
        <family val="2"/>
      </rPr>
      <t xml:space="preserve"> Input Tax by </t>
    </r>
    <r>
      <rPr>
        <b/>
        <sz val="10"/>
        <rFont val="Arial"/>
        <family val="2"/>
      </rPr>
      <t>$X^</t>
    </r>
    <r>
      <rPr>
        <sz val="10"/>
        <rFont val="Arial"/>
        <family val="2"/>
      </rPr>
      <t>.</t>
    </r>
  </si>
  <si>
    <r>
      <rPr>
        <b/>
        <sz val="10"/>
        <rFont val="Arial"/>
        <family val="2"/>
      </rPr>
      <t>I have</t>
    </r>
    <r>
      <rPr>
        <sz val="10"/>
        <rFont val="Arial"/>
        <family val="2"/>
      </rPr>
      <t xml:space="preserve"> </t>
    </r>
    <r>
      <rPr>
        <b/>
        <sz val="10"/>
        <color rgb="FFFF0000"/>
        <rFont val="Arial"/>
        <family val="2"/>
      </rPr>
      <t>over-stated</t>
    </r>
    <r>
      <rPr>
        <sz val="10"/>
        <rFont val="Arial"/>
        <family val="2"/>
      </rPr>
      <t xml:space="preserve"> my exempt supplies by </t>
    </r>
    <r>
      <rPr>
        <b/>
        <sz val="10"/>
        <rFont val="Arial"/>
        <family val="2"/>
      </rPr>
      <t>$500</t>
    </r>
    <r>
      <rPr>
        <sz val="10"/>
        <rFont val="Arial"/>
        <family val="2"/>
      </rPr>
      <t>.</t>
    </r>
  </si>
  <si>
    <r>
      <rPr>
        <b/>
        <sz val="10"/>
        <color rgb="FFFF0000"/>
        <rFont val="Arial"/>
        <family val="2"/>
      </rPr>
      <t>Reduce</t>
    </r>
    <r>
      <rPr>
        <sz val="10"/>
        <rFont val="Arial"/>
        <family val="2"/>
      </rPr>
      <t xml:space="preserve"> the amount declared as follows: </t>
    </r>
  </si>
  <si>
    <r>
      <t xml:space="preserve">I have </t>
    </r>
    <r>
      <rPr>
        <b/>
        <sz val="10"/>
        <color rgb="FF0066CC"/>
        <rFont val="Arial"/>
        <family val="2"/>
      </rPr>
      <t>under-stated</t>
    </r>
    <r>
      <rPr>
        <sz val="10"/>
        <rFont val="Arial"/>
        <family val="2"/>
      </rPr>
      <t xml:space="preserve"> my exempt supplies by </t>
    </r>
    <r>
      <rPr>
        <b/>
        <sz val="10"/>
        <rFont val="Arial"/>
        <family val="2"/>
      </rPr>
      <t>$600</t>
    </r>
    <r>
      <rPr>
        <sz val="10"/>
        <rFont val="Arial"/>
        <family val="2"/>
      </rPr>
      <t>.</t>
    </r>
  </si>
  <si>
    <r>
      <rPr>
        <b/>
        <sz val="10"/>
        <color rgb="FF0066CC"/>
        <rFont val="Arial"/>
        <family val="2"/>
      </rPr>
      <t>Increase</t>
    </r>
    <r>
      <rPr>
        <sz val="10"/>
        <rFont val="Arial"/>
        <family val="2"/>
      </rPr>
      <t xml:space="preserve"> the amount declared as follows:</t>
    </r>
  </si>
  <si>
    <t>^ $X refers to the GST error amount.</t>
  </si>
  <si>
    <t>d)</t>
  </si>
  <si>
    <t>(Click this link to download a copy of the checklist)</t>
  </si>
  <si>
    <t>Categories of transactions</t>
  </si>
  <si>
    <t xml:space="preserve">Zero-rated Supplies </t>
  </si>
  <si>
    <t>LVG subject to GST under the OVR regime</t>
  </si>
  <si>
    <r>
      <t xml:space="preserve">supply of remote services subject to GST under the Overseas Vendor Registration (“OVR”) regime. </t>
    </r>
    <r>
      <rPr>
        <i/>
        <sz val="14"/>
        <rFont val="Arial"/>
        <family val="2"/>
      </rPr>
      <t>(This includes remote services supplied by an overseas business/fixed establishment belonging to the same GST-registered entity and remote services supplied by an electronic marketplace operator on behalf of underlying overseas suppliers.)</t>
    </r>
  </si>
  <si>
    <r>
      <t xml:space="preserve">supply of LVG subject to GST under the OVR regime. </t>
    </r>
    <r>
      <rPr>
        <i/>
        <sz val="14"/>
        <rFont val="Arial"/>
        <family val="2"/>
      </rPr>
      <t>(This includes direct sales, and supplies made by an electronic marketplace operator or a redeliverer on behalf of underlying suppliers.)</t>
    </r>
  </si>
  <si>
    <t>Imported services and imported low-value goods (LVG) subject to Reverse Charge (RC)</t>
  </si>
  <si>
    <t xml:space="preserve">Remote services subject to GST under the OVR regime </t>
  </si>
  <si>
    <t>Input tax claimed on imported services and LVG subject to RC</t>
  </si>
  <si>
    <r>
      <t xml:space="preserve">Please confirm if the following categories of transactions that you have or expected to have were reviewed in the past ACAP reviews: 
</t>
    </r>
    <r>
      <rPr>
        <b/>
        <i/>
        <sz val="14"/>
        <rFont val="Arial"/>
        <family val="2"/>
      </rPr>
      <t>(Note: Your assessment should include current, past and future expected business undertakings. You should only select 'Not applicable (N.A.)' if you do not have or expect to have such transactions.)</t>
    </r>
  </si>
  <si>
    <r>
      <t xml:space="preserve">supply of prescribed goods subject to Customer Accounting ("CA") </t>
    </r>
    <r>
      <rPr>
        <sz val="16"/>
        <rFont val="Arial"/>
        <family val="2"/>
      </rPr>
      <t>(by</t>
    </r>
    <r>
      <rPr>
        <sz val="16"/>
        <color indexed="8"/>
        <rFont val="Arial"/>
        <family val="2"/>
      </rPr>
      <t xml:space="preserve"> the supplier)</t>
    </r>
  </si>
  <si>
    <t xml:space="preserve">supply of imported service subject to Reverse Charge ("RC") </t>
  </si>
  <si>
    <t xml:space="preserve">supply of imported low-value goods ("LVG") subject to Reverse Charge ("RC") </t>
  </si>
  <si>
    <t>Value of imported services and/or low-value goods subject to reverse charge ^</t>
  </si>
  <si>
    <r>
      <t>Value of own supply of imported low-value goods</t>
    </r>
    <r>
      <rPr>
        <vertAlign val="superscript"/>
        <sz val="16"/>
        <rFont val="Arial"/>
        <family val="2"/>
      </rPr>
      <t>#</t>
    </r>
  </si>
  <si>
    <t>Boxes 14 and 15 are only applicable from 1 Jan 2020. With effect from 1 Jan 2023, Box 14 has been expanded to include low-value goods, and Box 15 has been expanded to include digital and non-digital services (henceforth referred to as remote services).</t>
  </si>
  <si>
    <t>#</t>
  </si>
  <si>
    <t>Boxes 16 and 17 are only applicable from 1 Jan 2023.</t>
  </si>
  <si>
    <t>Relevant supply of prescribed goods subject to Customer Accounting (CA)</t>
  </si>
  <si>
    <r>
      <t xml:space="preserve">If you have selected 'No' for any of the above, please review the categories of transactions as part of the current PAR review and submit the completed </t>
    </r>
    <r>
      <rPr>
        <b/>
        <i/>
        <sz val="16"/>
        <rFont val="Arial"/>
        <family val="2"/>
      </rPr>
      <t xml:space="preserve">  </t>
    </r>
  </si>
  <si>
    <t>RC/OVR/CA Control checklist.</t>
  </si>
  <si>
    <t>Value of remote services supplied by electronic marketplace operator ^</t>
  </si>
  <si>
    <r>
      <t xml:space="preserve">Value of imported low-value goods supplied by electronic marketplace operator/redeliverer </t>
    </r>
    <r>
      <rPr>
        <vertAlign val="superscript"/>
        <sz val="16"/>
        <rFont val="Arial"/>
        <family val="2"/>
      </rPr>
      <t>#</t>
    </r>
  </si>
  <si>
    <t>Yes: I have included all imported services and low-value goods subject to RC and accounted for output tax.</t>
  </si>
  <si>
    <t>No: I have not included all imported services and low-value goods subject to RC and omitted to account for output tax.</t>
  </si>
  <si>
    <t>Others: Please specify in Remarks column.</t>
  </si>
  <si>
    <t>Imported services and low-value goods subject to reverse charge (if applicable)</t>
  </si>
  <si>
    <r>
      <t>Remote service</t>
    </r>
    <r>
      <rPr>
        <b/>
        <sz val="14"/>
        <rFont val="Arial"/>
        <family val="2"/>
      </rPr>
      <t xml:space="preserve">s </t>
    </r>
    <r>
      <rPr>
        <sz val="14"/>
        <rFont val="Arial"/>
        <family val="2"/>
      </rPr>
      <t>supplied by electronic marketplace operator on behalf of third-party suppliers
 (if applicable)</t>
    </r>
  </si>
  <si>
    <t>Low-value goods supplied by electronic marketplace operator or redeliverer on behalf of third-party suppliers
 (if applicable)</t>
  </si>
  <si>
    <t>Direct sales of low-value goods by local or overseas supplier
(if applicable)</t>
  </si>
  <si>
    <t>Key in value of Box 16</t>
  </si>
  <si>
    <t>Key in value of Box 17</t>
  </si>
  <si>
    <t xml:space="preserve">i </t>
  </si>
  <si>
    <t>If you are an electronic marketplace (EM) operator or redeliverer that have supplied B2C low-value goods ("LVG") to non-GST registered customers in Singapore on behalf of local and overseas third-party suppliers, ensure that you have included these B2C supplies of LVG in your listing. 
If yes, proceed to (j).
If no, please provide details of such transactions in the "Remarks" column.</t>
  </si>
  <si>
    <t>j</t>
  </si>
  <si>
    <t>Yes: I have charged GST and accounted output tax on the supplies.</t>
  </si>
  <si>
    <t>k</t>
  </si>
  <si>
    <t>l</t>
  </si>
  <si>
    <t>m</t>
  </si>
  <si>
    <r>
      <t>If you are subject to reverse charge (RC):</t>
    </r>
    <r>
      <rPr>
        <sz val="16"/>
        <rFont val="Arial"/>
        <family val="2"/>
      </rPr>
      <t xml:space="preserve">
Is there any transaction that reduces the ‘Expense Amount’ and the ‘GST Amount’ in your imported services listing?
If Yes, ensure that the reduction is made to your value of imported services and LVG based on a credit note issued by the overseas supplier during the accounting period of your GST return.  
If No, proceed to Step 3A.2.</t>
    </r>
  </si>
  <si>
    <t xml:space="preserve">Please refer to Information Leaflet on Post ACAP review. </t>
  </si>
  <si>
    <t>3.4 Checks on your output tax on LVG supplied by you as EM operator or redeliverer on behalf of third-party suppliers (from 1 Jan 2023)</t>
  </si>
  <si>
    <t>Description of LVG</t>
  </si>
  <si>
    <t>Results of the checks performed in Step 3A.3.4:</t>
  </si>
  <si>
    <t>a.  Tax Invoice/Simplified tax invoice/ Invoice/ Receipt issued</t>
  </si>
  <si>
    <t>iii.
Is GST correctly charged on the value of supply of LVG (i.e. selling price + related service fees e.g. transportation and insurance)?</t>
  </si>
  <si>
    <t xml:space="preserve">iv.
Are foreign currency billings converted to SGD using acceptable exchange rate? </t>
  </si>
  <si>
    <t>Total for Step 3A.3.3.4</t>
  </si>
  <si>
    <t>3.5 Checks on your output tax on direct sales of LVG</t>
  </si>
  <si>
    <t>Results of the checks performed in Step 3A.3.5:</t>
  </si>
  <si>
    <t>a.  Tax Invoice/ Simplified tax invoice/Invoice/ Receipt issued</t>
  </si>
  <si>
    <t xml:space="preserve">iii.
Are foreign currency billings converted to SGD using acceptable exchange rate? </t>
  </si>
  <si>
    <t>Total for Step 3A.3.3.5</t>
  </si>
  <si>
    <t>From Step 3A.3.3.1 to Step 3A.3.3.5</t>
  </si>
  <si>
    <t>3.2 Checks on your output tax due on imported services and LVG (from 1 Jan 2023) subject to reverse charge (RC)</t>
  </si>
  <si>
    <t>3.3 Checks on output tax on remote services supplied by you as an EM operator on behalf of third-party suppliers</t>
  </si>
  <si>
    <r>
      <t xml:space="preserve">Description of remote services
</t>
    </r>
    <r>
      <rPr>
        <b/>
        <i/>
        <sz val="14"/>
        <color theme="0"/>
        <rFont val="Arial"/>
        <family val="2"/>
      </rPr>
      <t>(e.g. downloadable mobile applications, ebooks,  online gaming, streaming of TV shows and music, downloadable software, website hosting, cloud storage services, investment advisory, distance learning classes, telemedicine services, advertising and digital marketing consultancy services etc.)</t>
    </r>
  </si>
  <si>
    <t>Bad Debt Relief Claims/
Refund Claims for Reverse Charge Transactions</t>
  </si>
  <si>
    <t>Determine if you are required to apportion your input tax claims.
If yes, ensure that you have apportioned and claimed your input tax correctly and proceed to Step 3D.1.3.</t>
  </si>
  <si>
    <t xml:space="preserve">Did you claim import GST in full on the re-import of goods belonging to your local customers or GST-registered overseas customers, which were previously sent overseas for value-added activities (e.g. testing, repair or assembly), under Section 33B (with effect from 1 Jan 2015)?
If Yes, please ensure that you satisfy all the conditions and requirements listed in the e-Tax Guide “GST: Claiming of GST on re-import of value-added goods”. 
If No, proceed to (f).
</t>
  </si>
  <si>
    <r>
      <t xml:space="preserve">Have you claimed any input tax incurred on purchases or expenses that is not allowable?  
E.g. 
</t>
    </r>
    <r>
      <rPr>
        <i/>
        <sz val="16"/>
        <rFont val="Arial"/>
        <family val="2"/>
      </rPr>
      <t xml:space="preserve">-  Purchases from non-GST registered suppliers
-  Purchases where input tax is specifically not allowed:
   • Club subscription fee charged by sporting and recreational clubs
   • Medical expenses incurred for your staff unless -                                                                                                                                                                           
   (a)  the expenses are obligatory under the Work Injury Compensation Act or under any collective agreement within the 
         meaning of the Industrial Relations Act; or                                                                                                                                                                          
   (b)  the medical treatment in respect of expenses incurred on or after 1 Oct 2021 is provided in connection with any health risk or
          requirement arising on account of the nature of the work required of your staff or his work environment; and                                                                                                                                                                       
         (i) the medical expenses are incurred pursuant to any written law of Singapore concerning the medical treatment or the
              provision of a medical facility or medical practitioner; or                                                                                                                                                                        
         (ii) the medical treatment is related to COVID-19 and the staff undergoes such medical treatment pursuant to any written 
              advisory (including industry circular) issued by, or posted on the website of, the Government or a public authority of Singapore.                                                                                                                                                                                                                         
   • Medical and accident insurance premiums incurred for your staff (excluding those covered under the Work Injury Compensation Act or under any collective agreement within the meaning of the Industrial Relations Act)  
   • Benefits provided to the family members or relatives of your staff
   • Costs and running expenses (e.g. on petrol, parking, repair &amp; maintenance, insurance) of motor cars that are either:
      (a) registered under the business' or individual's name, or
      (b) hired for business or private use, except where the car is excluded from the definition of a 'motor car' in Regulation 25(1) of    
           the GST (General) Regulations.
   • Any transaction involving betting, sweepstakes, lotteries, fruit machines or games of chance.
</t>
    </r>
    <r>
      <rPr>
        <sz val="16"/>
        <rFont val="Arial"/>
        <family val="2"/>
      </rPr>
      <t xml:space="preserve">
If Yes, please provide details of such transactions in the "Remarks" column.
If No, proceed to Step 3D.1.2</t>
    </r>
  </si>
  <si>
    <r>
      <t xml:space="preserve">3.1  </t>
    </r>
    <r>
      <rPr>
        <b/>
        <u/>
        <sz val="16"/>
        <rFont val="Arial"/>
        <family val="2"/>
      </rPr>
      <t xml:space="preserve">Checks on your input tax claims on </t>
    </r>
    <r>
      <rPr>
        <b/>
        <i/>
        <u/>
        <sz val="16"/>
        <rFont val="Arial"/>
        <family val="2"/>
      </rPr>
      <t>Local Purchases</t>
    </r>
  </si>
  <si>
    <r>
      <t xml:space="preserve">3.2  </t>
    </r>
    <r>
      <rPr>
        <b/>
        <u/>
        <sz val="16"/>
        <rFont val="Arial"/>
        <family val="2"/>
      </rPr>
      <t xml:space="preserve">Checks on your input tax claims on </t>
    </r>
    <r>
      <rPr>
        <b/>
        <i/>
        <u/>
        <sz val="16"/>
        <rFont val="Arial"/>
        <family val="2"/>
      </rPr>
      <t>Imports (with GST paid)</t>
    </r>
  </si>
  <si>
    <r>
      <t xml:space="preserve">3.3  </t>
    </r>
    <r>
      <rPr>
        <u/>
        <sz val="16"/>
        <rFont val="Arial"/>
        <family val="2"/>
      </rPr>
      <t xml:space="preserve">Checks on your refunds claimed on </t>
    </r>
    <r>
      <rPr>
        <b/>
        <u/>
        <sz val="16"/>
        <rFont val="Arial"/>
        <family val="2"/>
      </rPr>
      <t xml:space="preserve">Electronic Tourist Refund Scheme (eTRS) </t>
    </r>
  </si>
  <si>
    <r>
      <t xml:space="preserve">3.4  </t>
    </r>
    <r>
      <rPr>
        <u/>
        <sz val="16"/>
        <rFont val="Arial"/>
        <family val="2"/>
      </rPr>
      <t xml:space="preserve">Checks on your refunds claimed on </t>
    </r>
    <r>
      <rPr>
        <b/>
        <i/>
        <u/>
        <sz val="16"/>
        <rFont val="Arial"/>
        <family val="2"/>
      </rPr>
      <t xml:space="preserve">Bad Debt Relief </t>
    </r>
  </si>
  <si>
    <r>
      <t xml:space="preserve">3.5  </t>
    </r>
    <r>
      <rPr>
        <u/>
        <sz val="16"/>
        <rFont val="Arial"/>
        <family val="2"/>
      </rPr>
      <t xml:space="preserve">Checks on your </t>
    </r>
    <r>
      <rPr>
        <b/>
        <i/>
        <u/>
        <sz val="16"/>
        <rFont val="Arial"/>
        <family val="2"/>
      </rPr>
      <t>Refund Claims for Reverse Charge Transactions</t>
    </r>
  </si>
  <si>
    <t>Key in the value of Box 19</t>
  </si>
  <si>
    <t>Key in the value of Box 21</t>
  </si>
  <si>
    <t>Note: With effect from 1 Jan 2023, “Deferred Import GST Payable” is re-numbered from Box 17 to Box 19 and “Total Value of Goods Imported under IGDS” is re-numbered from Box 19 to Box 21.</t>
  </si>
  <si>
    <t>e)</t>
  </si>
  <si>
    <t>*You can refer to the conditions at our webpage: https://www.iras.gov.sg/irashome/GST/GST-registered-businesses/Filing-your-taxes/Correcting-Errors-Made-in-GST-Return--Filing-GST-F7-/</t>
  </si>
  <si>
    <r>
      <rPr>
        <b/>
        <sz val="16"/>
        <rFont val="Arial"/>
        <family val="2"/>
      </rPr>
      <t xml:space="preserve">Upon completion of your PAR, </t>
    </r>
    <r>
      <rPr>
        <sz val="16"/>
        <rFont val="Arial"/>
        <family val="2"/>
      </rPr>
      <t xml:space="preserve">please proceed to </t>
    </r>
    <r>
      <rPr>
        <b/>
        <sz val="16"/>
        <rFont val="Arial"/>
        <family val="2"/>
      </rPr>
      <t xml:space="preserve">correct the errors </t>
    </r>
    <r>
      <rPr>
        <sz val="16"/>
        <rFont val="Arial"/>
        <family val="2"/>
      </rPr>
      <t xml:space="preserve">by filing GST F7, or in your next GST F5 (if the errors qualify for </t>
    </r>
    <r>
      <rPr>
        <b/>
        <sz val="16"/>
        <color theme="10"/>
        <rFont val="Arial"/>
        <family val="2"/>
      </rPr>
      <t>Administrative Concession for Correcting Errors</t>
    </r>
    <r>
      <rPr>
        <b/>
        <sz val="16"/>
        <rFont val="Arial"/>
        <family val="2"/>
      </rPr>
      <t>*</t>
    </r>
    <r>
      <rPr>
        <b/>
        <sz val="16"/>
        <color theme="10"/>
        <rFont val="Arial"/>
        <family val="2"/>
      </rPr>
      <t>)</t>
    </r>
    <r>
      <rPr>
        <sz val="16"/>
        <color theme="10"/>
        <rFont val="Arial"/>
        <family val="2"/>
      </rPr>
      <t xml:space="preserve">. </t>
    </r>
    <r>
      <rPr>
        <sz val="16"/>
        <rFont val="Arial"/>
        <family val="2"/>
      </rPr>
      <t>This is unless you are uncertain of the GST treatment or the errors resulted in net refund.</t>
    </r>
  </si>
  <si>
    <t xml:space="preserve">ABC Pte. Ltd. discovered that it has not accounted for GST on the sale of fixed assets for the past 2 years from 1 Apr 2020 to 31 Mar 2022. It submitted the F28 on 30 Sep 2022. 
Applying the VDP guide, the errors made from 1 Jul 2021 will satisfy the grace period and no penalty will be imposed. The errors made in the prescribed accounting periods after the grace period (i.e. prior to 1 Jul 2021) will be subjected to a 5% penalty.
The additional tax amount from 1 Jul 2021 should be separately disclosed from errors made in other periods in Appendix 2 (Part 2) of the form:
</t>
  </si>
  <si>
    <t>Appendix 3 - Working Template for Standard-Rated Supplies and Output Tax (on local sales, imported services, supplies of remote services and low-value goods)</t>
  </si>
  <si>
    <t>iii.
Is the refund of GST valid and supported by sufficient information and documents?</t>
  </si>
  <si>
    <r>
      <t xml:space="preserve">Does the total amount of your listing(s) </t>
    </r>
    <r>
      <rPr>
        <b/>
        <sz val="16"/>
        <rFont val="Arial"/>
        <family val="2"/>
      </rPr>
      <t>tally</t>
    </r>
    <r>
      <rPr>
        <sz val="16"/>
        <rFont val="Arial"/>
        <family val="2"/>
      </rPr>
      <t xml:space="preserve"> with the value of standard-rated supplies and output tax declared in Boxes 1, 6 and 14 to 17 (where applicable) of your GST return(s)?
If Yes, proceed to (b).
If No, please provide explanation in "Remarks" column </t>
    </r>
  </si>
  <si>
    <t>Run through the transactions in your sales listing(s). Do they comply with the time of supply rule? 
i.e. to account for GST of your supplies based on the earlier of  the following
(i) when an invoice is issued  (ii) when payment is received.
If Yes, proceed to (c).
If No,  please provide explanation in the "Remarks" column.
Please refer to the e-Tax Guide, "GST: Time of Supply Rules" for details. If you are subject to Reverse Charge, please refer to e-Tax Guide, "GST: Taxing imported services by way of reverse charge"</t>
  </si>
  <si>
    <t>Run through the invoice numbers in your sales listing(s). Is there any missing invoice number not found in the listing(s)?
If Yes, please provide explanation in the "Remarks" column.
If No, proceed to (d).</t>
  </si>
  <si>
    <t>Is there any transaction that reduces the Sales Amount Excluding GST and the GST Amount in your sales listing(s)? 
If Yes, ensure that the reduction is made on your sales based on either your credit note issued to the customer or debit note received from your customer during the accounting period of your GST return.  Note that adjustment can only be made once and the debit and credit notes must not be used simultaneously as accounting documents.
If No, proceed to (e).</t>
  </si>
  <si>
    <t>Have you charged or collected GST on your relevant supplies made that were subject to customer accounting?
If yes, please provide explanation in the "Remarks" column.
If no, please proceed to (f).</t>
  </si>
  <si>
    <r>
      <t xml:space="preserve">If you are an electronic marketplace (EM) operator that has B2C remote services supplied through your marketplace, ensure that you have included the remote services that you have supplied on behalf of overseas third-party suppliers to non-GST registered customers belonging in Singapore in your listing. 
</t>
    </r>
    <r>
      <rPr>
        <i/>
        <sz val="16"/>
        <rFont val="Arial"/>
        <family val="2"/>
      </rPr>
      <t xml:space="preserve">
</t>
    </r>
    <r>
      <rPr>
        <sz val="16"/>
        <rFont val="Arial"/>
        <family val="2"/>
      </rPr>
      <t>If yes, proceed to (h).
If no, please provide details of such transactions in the "Remarks" column.</t>
    </r>
  </si>
  <si>
    <t xml:space="preserve">For Overseas Vendors and EM operators supplying remote services - Have you sought for Comptroller's prior approval for the following situations:
* If you are an overseas supplier of digital services and you have obtained the Comptroller’s approval to charge GST on supplies of non-digital services that are supplied together with the principal digital services to Singapore customers (i.e. prior to the extension of the Overseas Vendor Registration regime to non-digital services with effect from 1 Jan 2023).
* If you are an EM operator and you have obtained the Comptroller’s approval to charge GST on B2C supplies of remote services made by local third-party suppliers to local customers through your marketplace.
* If you are a local EM operator and you have obtained the Comptroller’s approval to charge GST on B2B supplies of remote services made by local/ overseas third-party suppliers to GST-registered local customers through your marketplace.
If yes, please indicate the type of approval granted in the "Remarks" column. 
If no, please proceed to (i).
</t>
  </si>
  <si>
    <t>If you make direct sales of LVG (e.g. through your own website and not via an electronic marketplace or redeliverer) to non-GST registered customers in Singapore, ensure that you have included these B2C supplies of LVG in your listing.
If yes, proceed to (k).
If no, please provide details of such transactions in the "Remarks" column.</t>
  </si>
  <si>
    <r>
      <t>Have you included all your sales in the listing(s) and applied the GST treatment correctly on your transactions? 
E.g.:</t>
    </r>
    <r>
      <rPr>
        <i/>
        <sz val="16"/>
        <rFont val="Arial"/>
        <family val="2"/>
      </rPr>
      <t xml:space="preserve">
</t>
    </r>
    <r>
      <rPr>
        <sz val="16"/>
        <rFont val="Arial"/>
        <family val="2"/>
      </rPr>
      <t>• Cash sales
• Local sales made by your overseas principal for whom you are acting as the local agent under Section 33(2) of GST Act
• Sales made outside your usual course of business (e.g. on used equipment, scrap metal, empty boxes, etc.)
• Recovery of expenses you incurred as a principal from another party
• Goods given free as gifts including those that are not commercial samples, where credit for input tax has been allowed to you and which cost more than $200 (include free gift given as employee benefit)
• Sale or disposal of your business asset
• Local sales of mobile phones, memory cards and off-the-shelf software exceeding $10,000 in value (i.e. relevant supplies) that are subject to customer accounting</t>
    </r>
    <r>
      <rPr>
        <i/>
        <sz val="16"/>
        <rFont val="Arial"/>
        <family val="2"/>
      </rPr>
      <t xml:space="preserve">
</t>
    </r>
    <r>
      <rPr>
        <sz val="16"/>
        <rFont val="Arial"/>
        <family val="2"/>
      </rPr>
      <t>If Yes, proceed to (l).
If No, please provide details of such transactions in the "Remarks" column.</t>
    </r>
  </si>
  <si>
    <r>
      <t xml:space="preserve">If you are subject to reverse charge (RC):
</t>
    </r>
    <r>
      <rPr>
        <sz val="16"/>
        <rFont val="Arial"/>
        <family val="2"/>
      </rPr>
      <t xml:space="preserve">
Have you included all your imported services and LVG that are subject to reverse charge in the imported services and low-value goods listing and accounted for output tax?
If yes, proceed to (m).
If No, please provide details of such transactions in the "Remarks" column.</t>
    </r>
  </si>
  <si>
    <t>Does the total sales amount of your listing(s) tally with the value of zero-rated supplies declared in Box 2 of your GST return(s)?
If Yes, proceed to (b).
If No, please provide explanation in the "Remarks" column.</t>
  </si>
  <si>
    <t>Run through the invoice numbers in your listing(s). Is there any missing invoice number not found in the listing(s)? 
If Yes, please provide explanation in the "Remarks" column.
If No, proceed to Step 3B.2.</t>
  </si>
  <si>
    <r>
      <t>Does the total amount of your listing(s)</t>
    </r>
    <r>
      <rPr>
        <b/>
        <sz val="16"/>
        <rFont val="Arial"/>
        <family val="2"/>
      </rPr>
      <t xml:space="preserve"> tally</t>
    </r>
    <r>
      <rPr>
        <sz val="16"/>
        <rFont val="Arial"/>
        <family val="2"/>
      </rPr>
      <t xml:space="preserve"> with the value of exempt supplies declared in Box 3 of your GST return(s)?
If Yes, proceed to (b).
If No, please provide explanation in the "Remarks" column.</t>
    </r>
  </si>
  <si>
    <t>Run through the invoice numbers in your listing(s). Is there any missing invoice number not found in the listing(s)?
If Yes, please provide explanation in the "Remarks" column.
If No, proceed to (c).</t>
  </si>
  <si>
    <t xml:space="preserve">Is there any transaction that reduces the Sales Amount in your listing(s)? 
If Yes, ensure that the reduction is made on your sales based on your credit note issued to the customer or debit note received from your customer during the accounting period of your GST return. Your listing(s) should record down the reference number of your credit note.
If No, proceed to (d).
</t>
  </si>
  <si>
    <t>Is the value of exempt supplies reported correctly in your listing(s)? 
Please refer to the e-Tax Guide "How do I Prepare my GST Return?" on how to fill in Box 3.
If Yes, proceed to (e). 
If No, please provide details of such transactions in the "Remarks" column.</t>
  </si>
  <si>
    <r>
      <t xml:space="preserve">Have you correctly applied the GST treatment in exempting the supplies and reported all exempt supplies made?  
</t>
    </r>
    <r>
      <rPr>
        <i/>
        <sz val="16"/>
        <rFont val="Arial"/>
        <family val="2"/>
      </rPr>
      <t xml:space="preserve">E.g.:
• Sale or lease of residential properties
• Income like bank interest, foreign exchange rate gain or loss relating to financial services provided in addition to your core business. For instance, if you are in the life insurance business, you are also required to report other sources of exempt supplies like interest income from bank deposit, etc.
• Importing and supplying investment precious metals (IPM) locally.
• Supplying digital payment tokens with effect from 1 Jan 2020.
</t>
    </r>
    <r>
      <rPr>
        <sz val="16"/>
        <rFont val="Arial"/>
        <family val="2"/>
      </rPr>
      <t>If Yes, proceed to step 3C-1.2.
If No, please provide the details of such transactions in the "Remarks" column.</t>
    </r>
  </si>
  <si>
    <t>Does the total amount of your listing(s) tally with the value of exempt supplies declared in Box 3 of your GST return(s)?
If Yes, proceed to (b).
If No, please provide explanation in the "Remarks" column.</t>
  </si>
  <si>
    <r>
      <t>Is the value of exempt supplies reported correctly in your listing(s)? 
Please refer to our e-Tax Guide</t>
    </r>
    <r>
      <rPr>
        <sz val="16"/>
        <color indexed="10"/>
        <rFont val="Arial"/>
        <family val="2"/>
      </rPr>
      <t>,</t>
    </r>
    <r>
      <rPr>
        <sz val="16"/>
        <rFont val="Arial"/>
        <family val="2"/>
      </rPr>
      <t xml:space="preserve"> "How do I Prepare my GST Return?" on how to fill in Box 3.
If Yes, proceed to (c). 
If No, please provide details of such transactions in the "Remarks" column.</t>
    </r>
  </si>
  <si>
    <r>
      <t xml:space="preserve">Have you correctly applied the GST treatment in exempting your supplies and reported all exempt supplies made?  
</t>
    </r>
    <r>
      <rPr>
        <i/>
        <sz val="16"/>
        <rFont val="Arial"/>
        <family val="2"/>
      </rPr>
      <t>E.g.:
• Sale or lease of residential properties
• Income from financial services like bank interest, foreign exchange rate gain or loss, interest earned from loan to related company, etc. 
• Importing and supplying investment precious metals (IPM) locally.
• Supplying digital payment tokens with effect from 1 Jan 2020.
If Yes, proceed to complete the next working template.
If No, please provide the details of such transactions in the "Remarks" column.</t>
    </r>
  </si>
  <si>
    <r>
      <t>Does the total amount of your respective listing(s)</t>
    </r>
    <r>
      <rPr>
        <b/>
        <sz val="16"/>
        <rFont val="Arial"/>
        <family val="2"/>
      </rPr>
      <t xml:space="preserve"> tally</t>
    </r>
    <r>
      <rPr>
        <sz val="16"/>
        <rFont val="Arial"/>
        <family val="2"/>
      </rPr>
      <t xml:space="preserve"> with the value declared in Box 5, Box 7, Box 10 and Box 11 of your GST return(s)?  
If Yes, proceed to (b).
If No, please provide explanation in "Remarks" column.</t>
    </r>
  </si>
  <si>
    <t>If you are not entitled to full input tax credit and you procure services from overseas suppliers that fall within the scope of RC?
If Yes, proceed to (b).
If No, proceed to Step 3D.2.</t>
  </si>
  <si>
    <t>Have you accounted for GST on the imported services subject to RC?
If Yes, proceed to Step 3D.2.
If No, please provide details of such transactions in the "Remarks" column and proceed to Step 3D.2.</t>
  </si>
  <si>
    <r>
      <t xml:space="preserve">Does the total amount of your listing(s) </t>
    </r>
    <r>
      <rPr>
        <b/>
        <sz val="16"/>
        <rFont val="Arial"/>
        <family val="2"/>
      </rPr>
      <t>tally</t>
    </r>
    <r>
      <rPr>
        <sz val="16"/>
        <rFont val="Arial"/>
        <family val="2"/>
      </rPr>
      <t xml:space="preserve"> with the values declared in Box 9 and is included in Box 5 of your GST return(s)?
If Yes, proceed to (b).
If No, please provide explanation in "Remarks" column.</t>
    </r>
  </si>
  <si>
    <t>Do the import permits taken up under your name, through Singapore Customs or your authorised declaring agents, tally with your listing(s)? 
If Yes, proceed to (c).
If No, please provide explanation in "Remarks" column and disclose in the “ Disclosure of Errors in GST Returns and Follow-Up Actions” template.</t>
  </si>
  <si>
    <t xml:space="preserve">Do the dates of the import permits fall within the accounting period of your GST return(s)? 
If Yes, proceed to next step. 
If No, ensure that you did not include the same transaction again in your GST return(s) for other accounting periods. 
</t>
  </si>
  <si>
    <t>Does the total amount of your listing(s) tally with the values reported in Box 15 (“Deferred import GST payable”) and Box 17 (“Total value of goods imported under this scheme”) of your GST return(s)?
If Yes, proceed to (b).
If No, please provide explanation in "Remarks" column.</t>
  </si>
  <si>
    <t>Do the import permits taken up under your name, through Singapore Customs or your authorised declaring agents, tally with your listing(s)? 
If Yes, proceed to (c).
If No, please provide explanation in "Remarks" column and disclose in the “Disclosure of Errors” template.</t>
  </si>
  <si>
    <t xml:space="preserve">Do the approval dates of your import permits (including supplementary IGDS permits) fall within the accounting period of your GST return(s)?
If Yes, proceed to (c).
If No, ensure that you did not include the same transaction again in your GST return(s) for other accounting periods.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</si>
</sst>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quot;$&quot;#,##0.00;[Red]\-&quot;$&quot;#,##0.00"/>
    <numFmt numFmtId="165" formatCode="&quot;$&quot;#,##0.00_);[Red]\(&quot;$&quot;#,##0.00\)"/>
    <numFmt numFmtId="166" formatCode="_(&quot;$&quot;* #,##0.00_);_(&quot;$&quot;* \(#,##0.00\);_(&quot;$&quot;* &quot;-&quot;??_);_(@_)"/>
    <numFmt numFmtId="167" formatCode="_(* #,##0.00_);_(* \(#,##0.00\);_(* &quot;-&quot;??_);_(@_)"/>
    <numFmt numFmtId="168" formatCode="mm/yyyy"/>
    <numFmt numFmtId="169" formatCode="_(* #,##0_);_(* \(#,##0\);_(* &quot;-&quot;??_);_(@_)"/>
    <numFmt numFmtId="170" formatCode="[$-14809]dd/mm/yyyy;@"/>
    <numFmt numFmtId="171" formatCode="0.0"/>
    <numFmt numFmtId="172" formatCode="&quot;$&quot;#,##0.00"/>
    <numFmt numFmtId="173" formatCode="dd\ mmm\ yyyy"/>
    <numFmt numFmtId="174" formatCode="dd/mm/yyyy"/>
    <numFmt numFmtId="175" formatCode="#,##0.00_);\(#,##0.00\)"/>
  </numFmts>
  <fonts count="191"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4"/>
      <color indexed="8"/>
      <name val="Arial"/>
      <family val="2"/>
    </font>
    <font>
      <sz val="14"/>
      <name val="Arial"/>
      <family val="2"/>
    </font>
    <font>
      <b/>
      <sz val="14"/>
      <name val="Arial"/>
      <family val="2"/>
    </font>
    <font>
      <sz val="12"/>
      <name val="Arial"/>
      <family val="2"/>
    </font>
    <font>
      <b/>
      <u/>
      <sz val="14"/>
      <name val="Arial"/>
      <family val="2"/>
    </font>
    <font>
      <b/>
      <i/>
      <sz val="14"/>
      <name val="Arial"/>
      <family val="2"/>
    </font>
    <font>
      <u/>
      <sz val="12"/>
      <name val="Arial"/>
      <family val="2"/>
    </font>
    <font>
      <i/>
      <sz val="13"/>
      <name val="Arial"/>
      <family val="2"/>
    </font>
    <font>
      <b/>
      <sz val="12"/>
      <name val="Arial"/>
      <family val="2"/>
    </font>
    <font>
      <u/>
      <sz val="14"/>
      <name val="Arial"/>
      <family val="2"/>
    </font>
    <font>
      <u/>
      <sz val="14"/>
      <color indexed="54"/>
      <name val="Arial"/>
      <family val="2"/>
    </font>
    <font>
      <i/>
      <sz val="14"/>
      <color indexed="18"/>
      <name val="Arial"/>
      <family val="2"/>
    </font>
    <font>
      <sz val="14"/>
      <color indexed="12"/>
      <name val="Arial"/>
      <family val="2"/>
    </font>
    <font>
      <sz val="18"/>
      <name val="Arial"/>
      <family val="2"/>
    </font>
    <font>
      <sz val="16"/>
      <name val="Arial"/>
      <family val="2"/>
    </font>
    <font>
      <i/>
      <sz val="12"/>
      <name val="Arial"/>
      <family val="2"/>
    </font>
    <font>
      <sz val="11"/>
      <color indexed="8"/>
      <name val="Calibri"/>
      <family val="2"/>
    </font>
    <font>
      <u/>
      <sz val="10"/>
      <color indexed="12"/>
      <name val="Arial"/>
      <family val="2"/>
    </font>
    <font>
      <sz val="11"/>
      <color indexed="8"/>
      <name val="Arial"/>
      <family val="2"/>
    </font>
    <font>
      <b/>
      <sz val="11"/>
      <color indexed="8"/>
      <name val="Arial"/>
      <family val="2"/>
    </font>
    <font>
      <b/>
      <sz val="12"/>
      <color indexed="8"/>
      <name val="Arial"/>
      <family val="2"/>
    </font>
    <font>
      <b/>
      <u/>
      <sz val="12"/>
      <color indexed="8"/>
      <name val="Arial"/>
      <family val="2"/>
    </font>
    <font>
      <b/>
      <strike/>
      <sz val="12"/>
      <name val="Arial"/>
      <family val="2"/>
    </font>
    <font>
      <b/>
      <sz val="16"/>
      <name val="Arial"/>
      <family val="2"/>
    </font>
    <font>
      <b/>
      <u/>
      <sz val="16"/>
      <name val="Arial"/>
      <family val="2"/>
    </font>
    <font>
      <u/>
      <sz val="16"/>
      <name val="Arial"/>
      <family val="2"/>
    </font>
    <font>
      <sz val="16"/>
      <color indexed="8"/>
      <name val="Arial"/>
      <family val="2"/>
    </font>
    <font>
      <sz val="16"/>
      <color indexed="10"/>
      <name val="Arial"/>
      <family val="2"/>
    </font>
    <font>
      <i/>
      <sz val="16"/>
      <name val="Arial"/>
      <family val="2"/>
    </font>
    <font>
      <b/>
      <i/>
      <sz val="16"/>
      <name val="Arial"/>
      <family val="2"/>
    </font>
    <font>
      <sz val="16"/>
      <color indexed="8"/>
      <name val="Calibri"/>
      <family val="2"/>
    </font>
    <font>
      <sz val="16"/>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sz val="11"/>
      <color theme="1"/>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8"/>
      <color indexed="12"/>
      <name val="Arial"/>
      <family val="2"/>
    </font>
    <font>
      <sz val="16"/>
      <color indexed="12"/>
      <name val="Arial"/>
      <family val="2"/>
    </font>
    <font>
      <sz val="10"/>
      <color indexed="8"/>
      <name val="Arial"/>
      <family val="2"/>
    </font>
    <font>
      <b/>
      <sz val="16"/>
      <color indexed="10"/>
      <name val="Arial"/>
      <family val="2"/>
    </font>
    <font>
      <b/>
      <u/>
      <sz val="16"/>
      <color indexed="8"/>
      <name val="Arial"/>
      <family val="2"/>
    </font>
    <font>
      <b/>
      <sz val="16"/>
      <color indexed="8"/>
      <name val="Arial"/>
      <family val="2"/>
    </font>
    <font>
      <b/>
      <i/>
      <sz val="20"/>
      <color indexed="8"/>
      <name val="Arial"/>
      <family val="2"/>
    </font>
    <font>
      <i/>
      <sz val="16"/>
      <color indexed="8"/>
      <name val="Arial"/>
      <family val="2"/>
    </font>
    <font>
      <b/>
      <sz val="12"/>
      <name val="Calibri"/>
      <family val="2"/>
    </font>
    <font>
      <b/>
      <i/>
      <sz val="16"/>
      <color indexed="9"/>
      <name val="Arial"/>
      <family val="2"/>
    </font>
    <font>
      <b/>
      <sz val="16"/>
      <color indexed="12"/>
      <name val="Arial"/>
      <family val="2"/>
    </font>
    <font>
      <b/>
      <strike/>
      <sz val="16"/>
      <color indexed="12"/>
      <name val="Arial"/>
      <family val="2"/>
    </font>
    <font>
      <b/>
      <sz val="16"/>
      <color indexed="9"/>
      <name val="Arial"/>
      <family val="2"/>
    </font>
    <font>
      <sz val="16"/>
      <color indexed="21"/>
      <name val="Arial"/>
      <family val="2"/>
    </font>
    <font>
      <b/>
      <i/>
      <sz val="20"/>
      <name val="Arial"/>
      <family val="2"/>
    </font>
    <font>
      <b/>
      <i/>
      <sz val="16"/>
      <color indexed="8"/>
      <name val="Arial"/>
      <family val="2"/>
    </font>
    <font>
      <u/>
      <sz val="16"/>
      <color indexed="8"/>
      <name val="Arial"/>
      <family val="2"/>
    </font>
    <font>
      <sz val="16"/>
      <color indexed="9"/>
      <name val="Arial"/>
      <family val="2"/>
    </font>
    <font>
      <b/>
      <sz val="14"/>
      <color indexed="9"/>
      <name val="Arial"/>
      <family val="2"/>
    </font>
    <font>
      <b/>
      <i/>
      <sz val="14"/>
      <color indexed="9"/>
      <name val="Arial"/>
      <family val="2"/>
    </font>
    <font>
      <b/>
      <u/>
      <sz val="16"/>
      <color indexed="9"/>
      <name val="Arial"/>
      <family val="2"/>
    </font>
    <font>
      <b/>
      <sz val="28"/>
      <color indexed="12"/>
      <name val="Britannic Bold"/>
      <family val="2"/>
    </font>
    <font>
      <b/>
      <sz val="28"/>
      <color indexed="21"/>
      <name val="Arial"/>
      <family val="2"/>
    </font>
    <font>
      <u/>
      <sz val="7"/>
      <color indexed="12"/>
      <name val="Arial"/>
      <family val="2"/>
    </font>
    <font>
      <b/>
      <sz val="18"/>
      <name val="Arial"/>
      <family val="2"/>
    </font>
    <font>
      <b/>
      <sz val="28"/>
      <color indexed="49"/>
      <name val="Arial"/>
      <family val="2"/>
    </font>
    <font>
      <b/>
      <sz val="11"/>
      <color indexed="8"/>
      <name val="Tahoma"/>
      <family val="2"/>
    </font>
    <font>
      <b/>
      <sz val="16"/>
      <color indexed="60"/>
      <name val="Arial"/>
      <family val="2"/>
    </font>
    <font>
      <b/>
      <sz val="14"/>
      <color indexed="10"/>
      <name val="Arial"/>
      <family val="2"/>
    </font>
    <font>
      <sz val="14"/>
      <color indexed="10"/>
      <name val="Arial"/>
      <family val="2"/>
    </font>
    <font>
      <b/>
      <sz val="28"/>
      <color indexed="30"/>
      <name val="Britannic Bold"/>
      <family val="2"/>
    </font>
    <font>
      <b/>
      <sz val="28"/>
      <color indexed="30"/>
      <name val="Arial"/>
      <family val="2"/>
    </font>
    <font>
      <sz val="12"/>
      <color indexed="8"/>
      <name val="Arial"/>
      <family val="2"/>
    </font>
    <font>
      <sz val="18"/>
      <color indexed="12"/>
      <name val="Arial"/>
      <family val="2"/>
    </font>
    <font>
      <u/>
      <sz val="16"/>
      <color indexed="9"/>
      <name val="Arial"/>
      <family val="2"/>
    </font>
    <font>
      <b/>
      <sz val="18"/>
      <color indexed="9"/>
      <name val="Arial"/>
      <family val="2"/>
    </font>
    <font>
      <b/>
      <i/>
      <u/>
      <sz val="16"/>
      <color indexed="9"/>
      <name val="Arial"/>
      <family val="2"/>
    </font>
    <font>
      <sz val="16"/>
      <color indexed="30"/>
      <name val="Arial"/>
      <family val="2"/>
    </font>
    <font>
      <sz val="18"/>
      <color theme="3"/>
      <name val="Cambria"/>
      <family val="2"/>
      <scheme val="major"/>
    </font>
    <font>
      <sz val="16"/>
      <color theme="1"/>
      <name val="Arial"/>
      <family val="2"/>
    </font>
    <font>
      <b/>
      <sz val="16"/>
      <color theme="1"/>
      <name val="Arial"/>
      <family val="2"/>
    </font>
    <font>
      <sz val="14"/>
      <color theme="1"/>
      <name val="Arial"/>
      <family val="2"/>
    </font>
    <font>
      <u/>
      <sz val="16"/>
      <color theme="1"/>
      <name val="Arial"/>
      <family val="2"/>
    </font>
    <font>
      <u/>
      <sz val="14"/>
      <color theme="1"/>
      <name val="Arial"/>
      <family val="2"/>
    </font>
    <font>
      <b/>
      <u/>
      <sz val="14"/>
      <color theme="1"/>
      <name val="Arial"/>
      <family val="2"/>
    </font>
    <font>
      <b/>
      <vertAlign val="superscript"/>
      <sz val="16"/>
      <color theme="1"/>
      <name val="Arial"/>
      <family val="2"/>
    </font>
    <font>
      <b/>
      <i/>
      <sz val="14"/>
      <color theme="1"/>
      <name val="Arial"/>
      <family val="2"/>
    </font>
    <font>
      <i/>
      <sz val="12"/>
      <color theme="1"/>
      <name val="Arial"/>
      <family val="2"/>
    </font>
    <font>
      <i/>
      <sz val="14"/>
      <color theme="1"/>
      <name val="Arial"/>
      <family val="2"/>
    </font>
    <font>
      <i/>
      <vertAlign val="superscript"/>
      <sz val="14"/>
      <color theme="1"/>
      <name val="Arial"/>
      <family val="2"/>
    </font>
    <font>
      <sz val="16"/>
      <color theme="4"/>
      <name val="Arial"/>
      <family val="2"/>
    </font>
    <font>
      <b/>
      <sz val="16"/>
      <color theme="4"/>
      <name val="Arial"/>
      <family val="2"/>
    </font>
    <font>
      <sz val="15.5"/>
      <color theme="1"/>
      <name val="Arial"/>
      <family val="2"/>
    </font>
    <font>
      <sz val="11"/>
      <color theme="1"/>
      <name val="Arial"/>
      <family val="2"/>
    </font>
    <font>
      <sz val="16"/>
      <color theme="0" tint="-0.499984740745262"/>
      <name val="Arial"/>
      <family val="2"/>
    </font>
    <font>
      <b/>
      <sz val="10"/>
      <color indexed="8"/>
      <name val="Arial"/>
      <family val="2"/>
    </font>
    <font>
      <b/>
      <i/>
      <sz val="10"/>
      <color indexed="8"/>
      <name val="Arial"/>
      <family val="2"/>
    </font>
    <font>
      <b/>
      <sz val="12"/>
      <color indexed="12"/>
      <name val="Arial"/>
      <family val="2"/>
    </font>
    <font>
      <b/>
      <sz val="10"/>
      <color indexed="9"/>
      <name val="Arial"/>
      <family val="2"/>
    </font>
    <font>
      <sz val="10"/>
      <color indexed="54"/>
      <name val="Arial"/>
      <family val="2"/>
    </font>
    <font>
      <b/>
      <sz val="10"/>
      <name val="Arial"/>
      <family val="2"/>
    </font>
    <font>
      <sz val="12"/>
      <color indexed="54"/>
      <name val="Arial"/>
      <family val="2"/>
    </font>
    <font>
      <b/>
      <i/>
      <sz val="8"/>
      <color indexed="30"/>
      <name val="Arial Narrow"/>
      <family val="2"/>
    </font>
    <font>
      <b/>
      <i/>
      <sz val="8"/>
      <color rgb="FF0070C0"/>
      <name val="Arial Narrow"/>
      <family val="2"/>
    </font>
    <font>
      <b/>
      <sz val="10"/>
      <color theme="0"/>
      <name val="Arial"/>
      <family val="2"/>
    </font>
    <font>
      <sz val="10"/>
      <color theme="0"/>
      <name val="Arial"/>
      <family val="2"/>
    </font>
    <font>
      <sz val="10"/>
      <color theme="8"/>
      <name val="Arial Narrow"/>
      <family val="2"/>
    </font>
    <font>
      <b/>
      <sz val="11"/>
      <color indexed="8"/>
      <name val="Calibri"/>
      <family val="2"/>
    </font>
    <font>
      <b/>
      <sz val="10"/>
      <color theme="0"/>
      <name val="Calibri"/>
      <family val="2"/>
    </font>
    <font>
      <sz val="10"/>
      <color indexed="9"/>
      <name val="Arial"/>
      <family val="2"/>
    </font>
    <font>
      <b/>
      <sz val="10"/>
      <color indexed="8"/>
      <name val="Calibri"/>
      <family val="2"/>
    </font>
    <font>
      <i/>
      <sz val="11"/>
      <color indexed="8"/>
      <name val="Arial"/>
      <family val="2"/>
    </font>
    <font>
      <sz val="11"/>
      <color theme="8"/>
      <name val="Arial Narrow"/>
      <family val="2"/>
    </font>
    <font>
      <b/>
      <sz val="12"/>
      <color indexed="8"/>
      <name val="Calibri"/>
      <family val="2"/>
    </font>
    <font>
      <sz val="9"/>
      <color indexed="81"/>
      <name val="Tahoma"/>
      <family val="2"/>
    </font>
    <font>
      <sz val="12"/>
      <color indexed="23"/>
      <name val="Arial"/>
      <family val="2"/>
    </font>
    <font>
      <b/>
      <sz val="10"/>
      <color indexed="12"/>
      <name val="Arial"/>
      <family val="2"/>
    </font>
    <font>
      <b/>
      <i/>
      <sz val="10"/>
      <color theme="4"/>
      <name val="Arial"/>
      <family val="2"/>
    </font>
    <font>
      <b/>
      <sz val="12"/>
      <color theme="0"/>
      <name val="Arial"/>
      <family val="2"/>
    </font>
    <font>
      <sz val="12"/>
      <color theme="0"/>
      <name val="Arial"/>
      <family val="2"/>
    </font>
    <font>
      <sz val="12"/>
      <color theme="8"/>
      <name val="Arial Narrow"/>
      <family val="2"/>
    </font>
    <font>
      <b/>
      <sz val="12"/>
      <color theme="0"/>
      <name val="Calibri"/>
      <family val="2"/>
    </font>
    <font>
      <sz val="12"/>
      <color indexed="9"/>
      <name val="Arial"/>
      <family val="2"/>
    </font>
    <font>
      <i/>
      <sz val="10"/>
      <color rgb="FFFF0000"/>
      <name val="Arial"/>
      <family val="2"/>
    </font>
    <font>
      <sz val="12"/>
      <color theme="1"/>
      <name val="Arial"/>
      <family val="2"/>
    </font>
    <font>
      <sz val="12"/>
      <color rgb="FF000000"/>
      <name val="Arial"/>
      <family val="2"/>
    </font>
    <font>
      <b/>
      <sz val="10"/>
      <color indexed="10"/>
      <name val="Arial"/>
      <family val="2"/>
    </font>
    <font>
      <b/>
      <sz val="10"/>
      <color indexed="30"/>
      <name val="Arial"/>
      <family val="2"/>
    </font>
    <font>
      <b/>
      <sz val="12"/>
      <color indexed="30"/>
      <name val="Arial"/>
      <family val="2"/>
    </font>
    <font>
      <sz val="18"/>
      <color indexed="8"/>
      <name val="Arial"/>
      <family val="2"/>
    </font>
    <font>
      <i/>
      <sz val="10"/>
      <name val="Arial"/>
      <family val="2"/>
    </font>
    <font>
      <b/>
      <sz val="10"/>
      <color indexed="56"/>
      <name val="Arial"/>
      <family val="2"/>
    </font>
    <font>
      <sz val="10"/>
      <color indexed="56"/>
      <name val="Arial"/>
      <family val="2"/>
    </font>
    <font>
      <sz val="10"/>
      <color indexed="30"/>
      <name val="Arial"/>
      <family val="2"/>
    </font>
    <font>
      <b/>
      <sz val="10"/>
      <color rgb="FFFF0000"/>
      <name val="Arial"/>
      <family val="2"/>
    </font>
    <font>
      <u/>
      <sz val="12"/>
      <color indexed="8"/>
      <name val="Arial"/>
      <family val="2"/>
    </font>
    <font>
      <i/>
      <sz val="10"/>
      <color indexed="12"/>
      <name val="Arial"/>
      <family val="2"/>
    </font>
    <font>
      <sz val="10"/>
      <color indexed="23"/>
      <name val="Arial"/>
      <family val="2"/>
    </font>
    <font>
      <i/>
      <sz val="16"/>
      <color indexed="10"/>
      <name val="Arial"/>
      <family val="2"/>
    </font>
    <font>
      <strike/>
      <sz val="16"/>
      <name val="Arial"/>
      <family val="2"/>
    </font>
    <font>
      <u/>
      <sz val="11"/>
      <color theme="10"/>
      <name val="Calibri"/>
      <family val="2"/>
    </font>
    <font>
      <b/>
      <sz val="12"/>
      <color indexed="81"/>
      <name val="Tahoma"/>
      <family val="2"/>
    </font>
    <font>
      <sz val="12"/>
      <color indexed="81"/>
      <name val="Tahoma"/>
      <family val="2"/>
    </font>
    <font>
      <sz val="14"/>
      <color indexed="21"/>
      <name val="Arial"/>
      <family val="2"/>
    </font>
    <font>
      <sz val="16"/>
      <color indexed="54"/>
      <name val="Arial"/>
      <family val="2"/>
    </font>
    <font>
      <strike/>
      <sz val="14"/>
      <name val="Arial"/>
      <family val="2"/>
    </font>
    <font>
      <sz val="14"/>
      <color indexed="54"/>
      <name val="Arial"/>
      <family val="2"/>
    </font>
    <font>
      <b/>
      <sz val="14"/>
      <color indexed="21"/>
      <name val="Arial"/>
      <family val="2"/>
    </font>
    <font>
      <b/>
      <u/>
      <sz val="16"/>
      <color theme="1"/>
      <name val="Arial"/>
      <family val="2"/>
    </font>
    <font>
      <b/>
      <sz val="14"/>
      <color rgb="FFFFFFFF"/>
      <name val="Arial"/>
      <family val="2"/>
    </font>
    <font>
      <b/>
      <sz val="16"/>
      <color rgb="FFFFFFFF"/>
      <name val="Arial"/>
      <family val="2"/>
    </font>
    <font>
      <sz val="16"/>
      <color rgb="FFFF0000"/>
      <name val="Arial"/>
      <family val="2"/>
    </font>
    <font>
      <sz val="16"/>
      <color rgb="FF00B050"/>
      <name val="Arial"/>
      <family val="2"/>
    </font>
    <font>
      <b/>
      <sz val="16"/>
      <color theme="10"/>
      <name val="Arial"/>
      <family val="2"/>
    </font>
    <font>
      <sz val="14"/>
      <color rgb="FFFF0000"/>
      <name val="Arial"/>
      <family val="2"/>
    </font>
    <font>
      <u/>
      <sz val="16"/>
      <color rgb="FF0033CC"/>
      <name val="Arial"/>
      <family val="2"/>
    </font>
    <font>
      <b/>
      <sz val="16"/>
      <color rgb="FF00B050"/>
      <name val="Arial"/>
      <family val="2"/>
    </font>
    <font>
      <b/>
      <sz val="16"/>
      <color rgb="FFFF0000"/>
      <name val="Arial"/>
      <family val="2"/>
    </font>
    <font>
      <i/>
      <u/>
      <sz val="14"/>
      <name val="Arial"/>
      <family val="2"/>
    </font>
    <font>
      <i/>
      <sz val="14"/>
      <name val="Arial"/>
      <family val="2"/>
    </font>
    <font>
      <i/>
      <u/>
      <sz val="10"/>
      <color indexed="8"/>
      <name val="Arial"/>
      <family val="2"/>
    </font>
    <font>
      <sz val="10"/>
      <color rgb="FF00B050"/>
      <name val="Arial"/>
      <family val="2"/>
    </font>
    <font>
      <b/>
      <sz val="10"/>
      <color rgb="FF0066CC"/>
      <name val="Arial"/>
      <family val="2"/>
    </font>
    <font>
      <sz val="12"/>
      <color rgb="FFFF0000"/>
      <name val="Arial"/>
      <family val="2"/>
    </font>
    <font>
      <b/>
      <sz val="9"/>
      <color indexed="81"/>
      <name val="Tahoma"/>
      <family val="2"/>
    </font>
    <font>
      <vertAlign val="superscript"/>
      <sz val="16"/>
      <name val="Arial"/>
      <family val="2"/>
    </font>
    <font>
      <i/>
      <vertAlign val="superscript"/>
      <sz val="16"/>
      <name val="Arial"/>
      <family val="2"/>
    </font>
    <font>
      <u/>
      <sz val="11"/>
      <color theme="10"/>
      <name val="Arial"/>
      <family val="2"/>
    </font>
    <font>
      <b/>
      <sz val="16"/>
      <color theme="0" tint="-0.249977111117893"/>
      <name val="Arial"/>
      <family val="2"/>
    </font>
    <font>
      <sz val="14"/>
      <color theme="0" tint="-0.249977111117893"/>
      <name val="Arial"/>
      <family val="2"/>
    </font>
    <font>
      <b/>
      <sz val="14"/>
      <color theme="0"/>
      <name val="Arial"/>
      <family val="2"/>
    </font>
    <font>
      <b/>
      <i/>
      <sz val="14"/>
      <color theme="0"/>
      <name val="Arial"/>
      <family val="2"/>
    </font>
    <font>
      <b/>
      <i/>
      <u/>
      <sz val="16"/>
      <name val="Arial"/>
      <family val="2"/>
    </font>
    <font>
      <b/>
      <sz val="16"/>
      <color indexed="30"/>
      <name val="Arial"/>
      <family val="2"/>
    </font>
    <font>
      <sz val="14"/>
      <color rgb="FF0000FF"/>
      <name val="Arial"/>
      <family val="2"/>
    </font>
    <font>
      <sz val="16"/>
      <color theme="10"/>
      <name val="Arial"/>
      <family val="2"/>
    </font>
    <font>
      <b/>
      <sz val="28"/>
      <name val="Arial"/>
      <family val="2"/>
    </font>
  </fonts>
  <fills count="8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2" tint="-9.9978637043366805E-2"/>
        <bgColor indexed="64"/>
      </patternFill>
    </fill>
    <fill>
      <patternFill patternType="solid">
        <fgColor rgb="FFDDD9C3"/>
        <bgColor indexed="64"/>
      </patternFill>
    </fill>
    <fill>
      <patternFill patternType="solid">
        <fgColor rgb="FFFFFFCC"/>
        <bgColor indexed="64"/>
      </patternFill>
    </fill>
    <fill>
      <patternFill patternType="solid">
        <fgColor rgb="FF0000FF"/>
        <bgColor indexed="64"/>
      </patternFill>
    </fill>
    <fill>
      <patternFill patternType="solid">
        <fgColor rgb="FFFDE9D9"/>
        <bgColor indexed="64"/>
      </patternFill>
    </fill>
    <fill>
      <patternFill patternType="solid">
        <fgColor rgb="FF0070C0"/>
        <bgColor indexed="64"/>
      </patternFill>
    </fill>
    <fill>
      <patternFill patternType="solid">
        <fgColor rgb="FFFF0000"/>
        <bgColor indexed="64"/>
      </patternFill>
    </fill>
    <fill>
      <patternFill patternType="solid">
        <fgColor rgb="FFC5D9F1"/>
        <bgColor indexed="64"/>
      </patternFill>
    </fill>
    <fill>
      <patternFill patternType="solid">
        <fgColor rgb="FFFCD5B4"/>
        <bgColor indexed="64"/>
      </patternFill>
    </fill>
    <fill>
      <patternFill patternType="solid">
        <fgColor rgb="FFF2DDDC"/>
        <bgColor indexed="64"/>
      </patternFill>
    </fill>
    <fill>
      <patternFill patternType="solid">
        <fgColor rgb="FFC76361"/>
        <bgColor indexed="64"/>
      </patternFill>
    </fill>
    <fill>
      <patternFill patternType="solid">
        <fgColor rgb="FFE6B9B8"/>
        <bgColor indexed="64"/>
      </patternFill>
    </fill>
    <fill>
      <patternFill patternType="solid">
        <fgColor rgb="FF00B050"/>
        <bgColor indexed="64"/>
      </patternFill>
    </fill>
    <fill>
      <patternFill patternType="solid">
        <fgColor rgb="FFD7E4BC"/>
        <bgColor indexed="64"/>
      </patternFill>
    </fill>
    <fill>
      <patternFill patternType="solid">
        <fgColor rgb="FFEBF1DE"/>
        <bgColor indexed="64"/>
      </patternFill>
    </fill>
    <fill>
      <patternFill patternType="solid">
        <fgColor rgb="FF92D050"/>
        <bgColor indexed="64"/>
      </patternFill>
    </fill>
    <fill>
      <patternFill patternType="solid">
        <fgColor rgb="FFC2D69A"/>
        <bgColor indexed="64"/>
      </patternFill>
    </fill>
    <fill>
      <patternFill patternType="solid">
        <fgColor rgb="FF4BACC6"/>
        <bgColor indexed="64"/>
      </patternFill>
    </fill>
    <fill>
      <patternFill patternType="solid">
        <fgColor rgb="FFB7DEE8"/>
        <bgColor indexed="64"/>
      </patternFill>
    </fill>
    <fill>
      <patternFill patternType="solid">
        <fgColor rgb="FFB6DDE8"/>
        <bgColor indexed="64"/>
      </patternFill>
    </fill>
    <fill>
      <patternFill patternType="solid">
        <fgColor rgb="FFCC99FF"/>
        <bgColor indexed="64"/>
      </patternFill>
    </fill>
    <fill>
      <patternFill patternType="solid">
        <fgColor rgb="FFFFCCCC"/>
        <bgColor indexed="64"/>
      </patternFill>
    </fill>
    <fill>
      <patternFill patternType="solid">
        <fgColor rgb="FFFF8080"/>
        <bgColor indexed="64"/>
      </patternFill>
    </fill>
    <fill>
      <patternFill patternType="solid">
        <fgColor rgb="FFFF8F8F"/>
        <bgColor indexed="64"/>
      </patternFill>
    </fill>
    <fill>
      <patternFill patternType="solid">
        <fgColor rgb="FF00E600"/>
        <bgColor indexed="64"/>
      </patternFill>
    </fill>
    <fill>
      <patternFill patternType="solid">
        <fgColor rgb="FFB5CD85"/>
        <bgColor indexed="64"/>
      </patternFill>
    </fill>
    <fill>
      <patternFill patternType="solid">
        <fgColor rgb="FF0078D2"/>
        <bgColor indexed="64"/>
      </patternFill>
    </fill>
    <fill>
      <patternFill patternType="solid">
        <fgColor rgb="FF8DB4E2"/>
        <bgColor indexed="64"/>
      </patternFill>
    </fill>
    <fill>
      <patternFill patternType="solid">
        <fgColor rgb="FFE26B0A"/>
        <bgColor indexed="64"/>
      </patternFill>
    </fill>
    <fill>
      <patternFill patternType="solid">
        <fgColor rgb="FF7030A0"/>
        <bgColor indexed="64"/>
      </patternFill>
    </fill>
    <fill>
      <patternFill patternType="solid">
        <fgColor rgb="FF008AF2"/>
        <bgColor indexed="64"/>
      </patternFill>
    </fill>
    <fill>
      <patternFill patternType="solid">
        <fgColor rgb="FFD5F7FF"/>
        <bgColor indexed="64"/>
      </patternFill>
    </fill>
    <fill>
      <patternFill patternType="solid">
        <fgColor rgb="FFB7DBFF"/>
        <bgColor indexed="64"/>
      </patternFill>
    </fill>
    <fill>
      <patternFill patternType="solid">
        <fgColor rgb="FFCDE6FF"/>
        <bgColor indexed="64"/>
      </patternFill>
    </fill>
    <fill>
      <patternFill patternType="solid">
        <fgColor rgb="FFA7EEFF"/>
        <bgColor indexed="64"/>
      </patternFill>
    </fill>
    <fill>
      <patternFill patternType="solid">
        <fgColor rgb="FF65B2FF"/>
        <bgColor indexed="64"/>
      </patternFill>
    </fill>
    <fill>
      <patternFill patternType="solid">
        <fgColor rgb="FF538ED5"/>
        <bgColor indexed="64"/>
      </patternFill>
    </fill>
    <fill>
      <patternFill patternType="solid">
        <fgColor rgb="FF99CCFF"/>
        <bgColor indexed="64"/>
      </patternFill>
    </fill>
    <fill>
      <patternFill patternType="solid">
        <fgColor rgb="FFD1F6FF"/>
        <bgColor indexed="64"/>
      </patternFill>
    </fill>
    <fill>
      <patternFill patternType="solid">
        <fgColor theme="3" tint="0.79998168889431442"/>
        <bgColor indexed="64"/>
      </patternFill>
    </fill>
    <fill>
      <patternFill patternType="solid">
        <fgColor rgb="FF1976FF"/>
        <bgColor indexed="64"/>
      </patternFill>
    </fill>
    <fill>
      <patternFill patternType="solid">
        <fgColor rgb="FF0066FF"/>
        <bgColor indexed="64"/>
      </patternFill>
    </fill>
    <fill>
      <patternFill patternType="solid">
        <fgColor rgb="FFC5E4ED"/>
        <bgColor indexed="64"/>
      </patternFill>
    </fill>
    <fill>
      <patternFill patternType="solid">
        <fgColor theme="0"/>
        <bgColor indexed="64"/>
      </patternFill>
    </fill>
    <fill>
      <patternFill patternType="solid">
        <fgColor rgb="FFD8D8D8"/>
        <bgColor indexed="64"/>
      </patternFill>
    </fill>
    <fill>
      <patternFill patternType="solid">
        <fgColor rgb="FFD9D9D9"/>
        <bgColor indexed="64"/>
      </patternFill>
    </fill>
    <fill>
      <patternFill patternType="solid">
        <fgColor rgb="FF00B0F0"/>
        <bgColor indexed="64"/>
      </patternFill>
    </fill>
    <fill>
      <patternFill patternType="solid">
        <fgColor theme="8" tint="0.59999389629810485"/>
        <bgColor indexed="64"/>
      </patternFill>
    </fill>
    <fill>
      <patternFill patternType="solid">
        <fgColor theme="4" tint="0.79998168889431442"/>
        <bgColor indexed="64"/>
      </patternFill>
    </fill>
  </fills>
  <borders count="271">
    <border>
      <left/>
      <right/>
      <top/>
      <bottom/>
      <diagonal/>
    </border>
    <border>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right/>
      <top style="medium">
        <color indexed="64"/>
      </top>
      <bottom/>
      <diagonal/>
    </border>
    <border>
      <left/>
      <right/>
      <top/>
      <bottom style="medium">
        <color indexed="64"/>
      </bottom>
      <diagonal/>
    </border>
    <border>
      <left style="double">
        <color indexed="64"/>
      </left>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double">
        <color indexed="64"/>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rgb="FF0000FF"/>
      </top>
      <bottom/>
      <diagonal/>
    </border>
    <border>
      <left/>
      <right style="medium">
        <color indexed="64"/>
      </right>
      <top/>
      <bottom/>
      <diagonal/>
    </border>
    <border>
      <left style="thin">
        <color rgb="FF0000FF"/>
      </left>
      <right/>
      <top style="thin">
        <color rgb="FF0000FF"/>
      </top>
      <bottom/>
      <diagonal/>
    </border>
    <border>
      <left/>
      <right/>
      <top style="thin">
        <color rgb="FF0000FF"/>
      </top>
      <bottom/>
      <diagonal/>
    </border>
    <border>
      <left/>
      <right style="thin">
        <color rgb="FF0000FF"/>
      </right>
      <top style="thin">
        <color rgb="FF0000FF"/>
      </top>
      <bottom/>
      <diagonal/>
    </border>
    <border>
      <left style="thin">
        <color rgb="FF0000FF"/>
      </left>
      <right/>
      <top/>
      <bottom style="thin">
        <color rgb="FF0000FF"/>
      </bottom>
      <diagonal/>
    </border>
    <border>
      <left style="thin">
        <color rgb="FF0000FF"/>
      </left>
      <right/>
      <top/>
      <bottom style="thin">
        <color rgb="FF0070C0"/>
      </bottom>
      <diagonal/>
    </border>
    <border>
      <left/>
      <right/>
      <top/>
      <bottom style="thin">
        <color rgb="FF0070C0"/>
      </bottom>
      <diagonal/>
    </border>
    <border>
      <left/>
      <right style="thin">
        <color rgb="FF0000FF"/>
      </right>
      <top/>
      <bottom style="thin">
        <color rgb="FF0070C0"/>
      </bottom>
      <diagonal/>
    </border>
    <border>
      <left style="thin">
        <color rgb="FF0000FF"/>
      </left>
      <right/>
      <top style="thin">
        <color rgb="FF0070C0"/>
      </top>
      <bottom/>
      <diagonal/>
    </border>
    <border>
      <left/>
      <right/>
      <top style="thin">
        <color rgb="FF0070C0"/>
      </top>
      <bottom/>
      <diagonal/>
    </border>
    <border>
      <left/>
      <right style="thin">
        <color rgb="FF0000FF"/>
      </right>
      <top style="thin">
        <color rgb="FF0070C0"/>
      </top>
      <bottom/>
      <diagonal/>
    </border>
    <border>
      <left/>
      <right/>
      <top/>
      <bottom style="thin">
        <color rgb="FF0000FF"/>
      </bottom>
      <diagonal/>
    </border>
    <border>
      <left/>
      <right style="thin">
        <color rgb="FF0000FF"/>
      </right>
      <top/>
      <bottom style="thin">
        <color rgb="FF0000FF"/>
      </bottom>
      <diagonal/>
    </border>
    <border>
      <left style="thin">
        <color rgb="FF0000FF"/>
      </left>
      <right/>
      <top/>
      <bottom/>
      <diagonal/>
    </border>
    <border>
      <left/>
      <right style="thin">
        <color rgb="FF0000FF"/>
      </right>
      <top/>
      <bottom/>
      <diagonal/>
    </border>
    <border>
      <left style="double">
        <color rgb="FFE46D0A"/>
      </left>
      <right/>
      <top style="double">
        <color rgb="FFE46D0A"/>
      </top>
      <bottom style="double">
        <color rgb="FFE46D0A"/>
      </bottom>
      <diagonal/>
    </border>
    <border>
      <left/>
      <right style="double">
        <color rgb="FFE46D0A"/>
      </right>
      <top style="double">
        <color rgb="FFE46D0A"/>
      </top>
      <bottom style="double">
        <color rgb="FFE46D0A"/>
      </bottom>
      <diagonal/>
    </border>
    <border>
      <left/>
      <right/>
      <top style="double">
        <color rgb="FFE46D0A"/>
      </top>
      <bottom style="double">
        <color rgb="FFE46D0A"/>
      </bottom>
      <diagonal/>
    </border>
    <border>
      <left/>
      <right/>
      <top style="double">
        <color rgb="FFE46D0A"/>
      </top>
      <bottom/>
      <diagonal/>
    </border>
    <border>
      <left style="double">
        <color rgb="FFE46D0A"/>
      </left>
      <right/>
      <top style="double">
        <color rgb="FFE46D0A"/>
      </top>
      <bottom/>
      <diagonal/>
    </border>
    <border>
      <left/>
      <right style="double">
        <color rgb="FFE46D0A"/>
      </right>
      <top style="double">
        <color rgb="FFE46D0A"/>
      </top>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medium">
        <color rgb="FF0000FF"/>
      </left>
      <right style="hair">
        <color rgb="FF0000FF"/>
      </right>
      <top style="medium">
        <color rgb="FF0000FF"/>
      </top>
      <bottom/>
      <diagonal/>
    </border>
    <border>
      <left style="hair">
        <color rgb="FF0000FF"/>
      </left>
      <right style="hair">
        <color rgb="FF0000FF"/>
      </right>
      <top style="medium">
        <color rgb="FF0000FF"/>
      </top>
      <bottom/>
      <diagonal/>
    </border>
    <border>
      <left style="hair">
        <color rgb="FF0000FF"/>
      </left>
      <right style="hair">
        <color rgb="FF0000FF"/>
      </right>
      <top style="medium">
        <color rgb="FF0000FF"/>
      </top>
      <bottom style="hair">
        <color rgb="FF0000FF"/>
      </bottom>
      <diagonal/>
    </border>
    <border>
      <left style="hair">
        <color rgb="FF0000FF"/>
      </left>
      <right style="medium">
        <color rgb="FF0000FF"/>
      </right>
      <top style="medium">
        <color rgb="FF0000FF"/>
      </top>
      <bottom/>
      <diagonal/>
    </border>
    <border>
      <left style="medium">
        <color rgb="FF0000FF"/>
      </left>
      <right style="hair">
        <color rgb="FF0000FF"/>
      </right>
      <top/>
      <bottom style="hair">
        <color rgb="FF0000FF"/>
      </bottom>
      <diagonal/>
    </border>
    <border>
      <left style="hair">
        <color rgb="FF0000FF"/>
      </left>
      <right style="hair">
        <color rgb="FF0000FF"/>
      </right>
      <top/>
      <bottom style="hair">
        <color rgb="FF0000FF"/>
      </bottom>
      <diagonal/>
    </border>
    <border>
      <left style="hair">
        <color rgb="FF0000FF"/>
      </left>
      <right style="hair">
        <color rgb="FF0000FF"/>
      </right>
      <top style="thin">
        <color rgb="FF0000FF"/>
      </top>
      <bottom style="hair">
        <color rgb="FF0000FF"/>
      </bottom>
      <diagonal/>
    </border>
    <border>
      <left style="hair">
        <color rgb="FF0000FF"/>
      </left>
      <right style="medium">
        <color rgb="FF0000FF"/>
      </right>
      <top/>
      <bottom style="hair">
        <color rgb="FF0000FF"/>
      </bottom>
      <diagonal/>
    </border>
    <border>
      <left style="medium">
        <color rgb="FF0000FF"/>
      </left>
      <right style="hair">
        <color rgb="FF0000FF"/>
      </right>
      <top style="hair">
        <color rgb="FF0000FF"/>
      </top>
      <bottom style="hair">
        <color rgb="FF0000FF"/>
      </bottom>
      <diagonal/>
    </border>
    <border>
      <left style="hair">
        <color rgb="FF0000FF"/>
      </left>
      <right style="hair">
        <color rgb="FF0000FF"/>
      </right>
      <top style="hair">
        <color rgb="FF0000FF"/>
      </top>
      <bottom style="hair">
        <color rgb="FF0000FF"/>
      </bottom>
      <diagonal/>
    </border>
    <border>
      <left style="hair">
        <color rgb="FF0000FF"/>
      </left>
      <right style="medium">
        <color rgb="FF0000FF"/>
      </right>
      <top style="hair">
        <color rgb="FF0000FF"/>
      </top>
      <bottom style="hair">
        <color rgb="FF0000FF"/>
      </bottom>
      <diagonal/>
    </border>
    <border>
      <left style="thin">
        <color rgb="FF0000FF"/>
      </left>
      <right/>
      <top style="thin">
        <color rgb="FF0000FF"/>
      </top>
      <bottom style="hair">
        <color rgb="FF0000FF"/>
      </bottom>
      <diagonal/>
    </border>
    <border>
      <left/>
      <right/>
      <top style="thin">
        <color rgb="FF0000FF"/>
      </top>
      <bottom style="hair">
        <color rgb="FF0000FF"/>
      </bottom>
      <diagonal/>
    </border>
    <border>
      <left/>
      <right style="hair">
        <color rgb="FF0000FF"/>
      </right>
      <top style="thin">
        <color rgb="FF0000FF"/>
      </top>
      <bottom style="hair">
        <color rgb="FF0000FF"/>
      </bottom>
      <diagonal/>
    </border>
    <border>
      <left style="hair">
        <color rgb="FF0000FF"/>
      </left>
      <right/>
      <top style="thin">
        <color rgb="FF0000FF"/>
      </top>
      <bottom style="hair">
        <color rgb="FF0000FF"/>
      </bottom>
      <diagonal/>
    </border>
    <border>
      <left/>
      <right style="thin">
        <color rgb="FF0000FF"/>
      </right>
      <top style="thin">
        <color rgb="FF0000FF"/>
      </top>
      <bottom style="hair">
        <color rgb="FF0000FF"/>
      </bottom>
      <diagonal/>
    </border>
    <border>
      <left style="thin">
        <color rgb="FF0000FF"/>
      </left>
      <right/>
      <top style="hair">
        <color rgb="FF0000FF"/>
      </top>
      <bottom style="thin">
        <color rgb="FF0000FF"/>
      </bottom>
      <diagonal/>
    </border>
    <border>
      <left/>
      <right/>
      <top style="hair">
        <color rgb="FF0000FF"/>
      </top>
      <bottom style="thin">
        <color rgb="FF0000FF"/>
      </bottom>
      <diagonal/>
    </border>
    <border>
      <left/>
      <right style="hair">
        <color rgb="FF0000FF"/>
      </right>
      <top style="hair">
        <color rgb="FF0000FF"/>
      </top>
      <bottom style="thin">
        <color rgb="FF0000FF"/>
      </bottom>
      <diagonal/>
    </border>
    <border>
      <left style="hair">
        <color rgb="FF0000FF"/>
      </left>
      <right/>
      <top style="hair">
        <color rgb="FF0000FF"/>
      </top>
      <bottom style="thin">
        <color rgb="FF0000FF"/>
      </bottom>
      <diagonal/>
    </border>
    <border>
      <left/>
      <right style="thin">
        <color rgb="FF0000FF"/>
      </right>
      <top style="hair">
        <color rgb="FF0000FF"/>
      </top>
      <bottom style="thin">
        <color rgb="FF0000FF"/>
      </bottom>
      <diagonal/>
    </border>
    <border>
      <left/>
      <right style="hair">
        <color rgb="FF0000FF"/>
      </right>
      <top style="thin">
        <color rgb="FF0000FF"/>
      </top>
      <bottom/>
      <diagonal/>
    </border>
    <border>
      <left style="hair">
        <color rgb="FF0000FF"/>
      </left>
      <right style="thin">
        <color rgb="FF0000FF"/>
      </right>
      <top style="thin">
        <color rgb="FF0000FF"/>
      </top>
      <bottom/>
      <diagonal/>
    </border>
    <border>
      <left style="thin">
        <color rgb="FF0000FF"/>
      </left>
      <right/>
      <top/>
      <bottom style="hair">
        <color rgb="FF0000FF"/>
      </bottom>
      <diagonal/>
    </border>
    <border>
      <left/>
      <right style="hair">
        <color rgb="FF0000FF"/>
      </right>
      <top/>
      <bottom style="hair">
        <color rgb="FF0000FF"/>
      </bottom>
      <diagonal/>
    </border>
    <border>
      <left style="hair">
        <color rgb="FF0000FF"/>
      </left>
      <right style="thin">
        <color rgb="FF0000FF"/>
      </right>
      <top/>
      <bottom style="hair">
        <color rgb="FF0000FF"/>
      </bottom>
      <diagonal/>
    </border>
    <border>
      <left style="thin">
        <color rgb="FF0000FF"/>
      </left>
      <right/>
      <top style="hair">
        <color rgb="FF0000FF"/>
      </top>
      <bottom style="hair">
        <color rgb="FF0000FF"/>
      </bottom>
      <diagonal/>
    </border>
    <border>
      <left/>
      <right style="hair">
        <color rgb="FF0000FF"/>
      </right>
      <top style="hair">
        <color rgb="FF0000FF"/>
      </top>
      <bottom style="hair">
        <color rgb="FF0000FF"/>
      </bottom>
      <diagonal/>
    </border>
    <border>
      <left style="hair">
        <color rgb="FF0000FF"/>
      </left>
      <right style="thin">
        <color rgb="FF0000FF"/>
      </right>
      <top style="hair">
        <color rgb="FF0000FF"/>
      </top>
      <bottom style="hair">
        <color rgb="FF0000FF"/>
      </bottom>
      <diagonal/>
    </border>
    <border>
      <left style="hair">
        <color rgb="FF0000FF"/>
      </left>
      <right style="hair">
        <color rgb="FF0000FF"/>
      </right>
      <top style="hair">
        <color rgb="FF0000FF"/>
      </top>
      <bottom style="thin">
        <color rgb="FF0000FF"/>
      </bottom>
      <diagonal/>
    </border>
    <border>
      <left style="hair">
        <color rgb="FF0000FF"/>
      </left>
      <right style="thin">
        <color rgb="FF0000FF"/>
      </right>
      <top style="hair">
        <color rgb="FF0000FF"/>
      </top>
      <bottom style="thin">
        <color rgb="FF0000FF"/>
      </bottom>
      <diagonal/>
    </border>
    <border>
      <left style="thin">
        <color rgb="FF0000FF"/>
      </left>
      <right/>
      <top style="hair">
        <color rgb="FF0000FF"/>
      </top>
      <bottom/>
      <diagonal/>
    </border>
    <border>
      <left/>
      <right/>
      <top style="hair">
        <color rgb="FF0000FF"/>
      </top>
      <bottom/>
      <diagonal/>
    </border>
    <border>
      <left/>
      <right style="hair">
        <color rgb="FF0000FF"/>
      </right>
      <top style="hair">
        <color rgb="FF0000FF"/>
      </top>
      <bottom/>
      <diagonal/>
    </border>
    <border>
      <left style="hair">
        <color rgb="FF0000FF"/>
      </left>
      <right/>
      <top style="hair">
        <color rgb="FF0000FF"/>
      </top>
      <bottom style="hair">
        <color rgb="FF0000FF"/>
      </bottom>
      <diagonal/>
    </border>
    <border>
      <left/>
      <right/>
      <top style="hair">
        <color rgb="FF0000FF"/>
      </top>
      <bottom style="hair">
        <color rgb="FF0000FF"/>
      </bottom>
      <diagonal/>
    </border>
    <border>
      <left/>
      <right style="thin">
        <color rgb="FF0000FF"/>
      </right>
      <top style="hair">
        <color rgb="FF0000FF"/>
      </top>
      <bottom style="hair">
        <color rgb="FF0000FF"/>
      </bottom>
      <diagonal/>
    </border>
    <border>
      <left/>
      <right style="hair">
        <color rgb="FF0000FF"/>
      </right>
      <top/>
      <bottom style="thin">
        <color rgb="FF0000FF"/>
      </bottom>
      <diagonal/>
    </border>
    <border>
      <left style="medium">
        <color indexed="64"/>
      </left>
      <right/>
      <top/>
      <bottom style="medium">
        <color indexed="64"/>
      </bottom>
      <diagonal/>
    </border>
    <border>
      <left/>
      <right style="medium">
        <color indexed="64"/>
      </right>
      <top/>
      <bottom style="medium">
        <color indexed="64"/>
      </bottom>
      <diagonal/>
    </border>
    <border>
      <left style="hair">
        <color rgb="FF0000FF"/>
      </left>
      <right/>
      <top style="hair">
        <color rgb="FF0000FF"/>
      </top>
      <bottom/>
      <diagonal/>
    </border>
    <border>
      <left/>
      <right style="thin">
        <color rgb="FF0000FF"/>
      </right>
      <top style="hair">
        <color rgb="FF0000FF"/>
      </top>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style="hair">
        <color rgb="FF0000FF"/>
      </right>
      <top/>
      <bottom/>
      <diagonal/>
    </border>
    <border>
      <left style="hair">
        <color rgb="FF0000FF"/>
      </left>
      <right/>
      <top/>
      <bottom/>
      <diagonal/>
    </border>
    <border>
      <left style="hair">
        <color rgb="FF0000FF"/>
      </left>
      <right/>
      <top/>
      <bottom style="thin">
        <color rgb="FF0000FF"/>
      </bottom>
      <diagonal/>
    </border>
    <border>
      <left style="thin">
        <color rgb="FFFF0000"/>
      </left>
      <right style="thin">
        <color rgb="FFFF0000"/>
      </right>
      <top style="thin">
        <color rgb="FFFF0000"/>
      </top>
      <bottom style="thin">
        <color rgb="FFFF0000"/>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top style="thin">
        <color rgb="FF000000"/>
      </top>
      <bottom/>
      <diagonal/>
    </border>
    <border>
      <left/>
      <right/>
      <top/>
      <bottom style="thin">
        <color rgb="FF000000"/>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
      <left style="thin">
        <color rgb="FF0000FF"/>
      </left>
      <right style="thin">
        <color rgb="FF0000FF"/>
      </right>
      <top/>
      <bottom style="thin">
        <color rgb="FF0000FF"/>
      </bottom>
      <diagonal/>
    </border>
    <border>
      <left style="thin">
        <color rgb="FF0000FF"/>
      </left>
      <right style="thin">
        <color rgb="FF0000FF"/>
      </right>
      <top style="thin">
        <color rgb="FF0000FF"/>
      </top>
      <bottom/>
      <diagonal/>
    </border>
    <border>
      <left style="thin">
        <color auto="1"/>
      </left>
      <right style="double">
        <color rgb="FF0070C0"/>
      </right>
      <top style="thin">
        <color auto="1"/>
      </top>
      <bottom style="double">
        <color rgb="FF0070C0"/>
      </bottom>
      <diagonal/>
    </border>
    <border>
      <left style="thin">
        <color auto="1"/>
      </left>
      <right style="thin">
        <color auto="1"/>
      </right>
      <top style="thin">
        <color auto="1"/>
      </top>
      <bottom style="double">
        <color rgb="FF0070C0"/>
      </bottom>
      <diagonal/>
    </border>
    <border>
      <left style="double">
        <color rgb="FF0070C0"/>
      </left>
      <right style="thin">
        <color auto="1"/>
      </right>
      <top style="thin">
        <color auto="1"/>
      </top>
      <bottom style="double">
        <color rgb="FF0070C0"/>
      </bottom>
      <diagonal/>
    </border>
    <border>
      <left style="thin">
        <color auto="1"/>
      </left>
      <right style="double">
        <color rgb="FF0070C0"/>
      </right>
      <top style="thin">
        <color auto="1"/>
      </top>
      <bottom style="thin">
        <color auto="1"/>
      </bottom>
      <diagonal/>
    </border>
    <border>
      <left style="double">
        <color rgb="FF0070C0"/>
      </left>
      <right style="thin">
        <color auto="1"/>
      </right>
      <top style="thin">
        <color auto="1"/>
      </top>
      <bottom style="thin">
        <color auto="1"/>
      </bottom>
      <diagonal/>
    </border>
    <border>
      <left style="double">
        <color rgb="FF0070C0"/>
      </left>
      <right style="thin">
        <color auto="1"/>
      </right>
      <top/>
      <bottom style="thin">
        <color auto="1"/>
      </bottom>
      <diagonal/>
    </border>
    <border>
      <left/>
      <right/>
      <top style="thin">
        <color auto="1"/>
      </top>
      <bottom/>
      <diagonal/>
    </border>
    <border>
      <left style="thin">
        <color auto="1"/>
      </left>
      <right style="thin">
        <color auto="1"/>
      </right>
      <top style="thin">
        <color auto="1"/>
      </top>
      <bottom style="double">
        <color auto="1"/>
      </bottom>
      <diagonal/>
    </border>
    <border>
      <left style="thin">
        <color rgb="FF808080"/>
      </left>
      <right style="thin">
        <color rgb="FF808080"/>
      </right>
      <top style="thin">
        <color rgb="FF808080"/>
      </top>
      <bottom style="thin">
        <color rgb="FF808080"/>
      </bottom>
      <diagonal/>
    </border>
    <border>
      <left style="thin">
        <color auto="1"/>
      </left>
      <right style="double">
        <color rgb="FF0000FF"/>
      </right>
      <top style="thin">
        <color auto="1"/>
      </top>
      <bottom style="double">
        <color rgb="FF0000FF"/>
      </bottom>
      <diagonal/>
    </border>
    <border>
      <left style="thin">
        <color auto="1"/>
      </left>
      <right style="thin">
        <color auto="1"/>
      </right>
      <top style="thin">
        <color auto="1"/>
      </top>
      <bottom style="double">
        <color rgb="FF0000FF"/>
      </bottom>
      <diagonal/>
    </border>
    <border>
      <left style="double">
        <color rgb="FF0000FF"/>
      </left>
      <right style="thin">
        <color auto="1"/>
      </right>
      <top style="thin">
        <color auto="1"/>
      </top>
      <bottom style="double">
        <color rgb="FF0000FF"/>
      </bottom>
      <diagonal/>
    </border>
    <border>
      <left style="thin">
        <color auto="1"/>
      </left>
      <right style="double">
        <color rgb="FF0000FF"/>
      </right>
      <top style="thin">
        <color auto="1"/>
      </top>
      <bottom style="thin">
        <color auto="1"/>
      </bottom>
      <diagonal/>
    </border>
    <border>
      <left style="double">
        <color rgb="FF0000FF"/>
      </left>
      <right style="thin">
        <color auto="1"/>
      </right>
      <top style="thin">
        <color auto="1"/>
      </top>
      <bottom style="thin">
        <color auto="1"/>
      </bottom>
      <diagonal/>
    </border>
    <border>
      <left style="thin">
        <color auto="1"/>
      </left>
      <right style="double">
        <color rgb="FF0000FF"/>
      </right>
      <top/>
      <bottom style="thin">
        <color auto="1"/>
      </bottom>
      <diagonal/>
    </border>
    <border>
      <left style="double">
        <color rgb="FF0000FF"/>
      </left>
      <right style="thin">
        <color auto="1"/>
      </right>
      <top/>
      <bottom style="thin">
        <color auto="1"/>
      </bottom>
      <diagonal/>
    </border>
    <border>
      <left style="thin">
        <color auto="1"/>
      </left>
      <right style="double">
        <color rgb="FF0000FF"/>
      </right>
      <top style="thin">
        <color auto="1"/>
      </top>
      <bottom/>
      <diagonal/>
    </border>
    <border>
      <left style="double">
        <color rgb="FF0000FF"/>
      </left>
      <right style="thin">
        <color auto="1"/>
      </right>
      <top style="thin">
        <color auto="1"/>
      </top>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right style="double">
        <color rgb="FF0000FF"/>
      </right>
      <top style="double">
        <color rgb="FF0000FF"/>
      </top>
      <bottom style="thin">
        <color auto="1"/>
      </bottom>
      <diagonal/>
    </border>
    <border>
      <left/>
      <right/>
      <top style="double">
        <color rgb="FF0000FF"/>
      </top>
      <bottom style="thin">
        <color auto="1"/>
      </bottom>
      <diagonal/>
    </border>
    <border>
      <left style="double">
        <color rgb="FF0000FF"/>
      </left>
      <right/>
      <top style="double">
        <color rgb="FF0000FF"/>
      </top>
      <bottom style="thin">
        <color auto="1"/>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auto="1"/>
      </top>
      <bottom style="thin">
        <color auto="1"/>
      </bottom>
      <diagonal/>
    </border>
    <border>
      <left style="thin">
        <color auto="1"/>
      </left>
      <right style="thin">
        <color indexed="64"/>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style="thin">
        <color rgb="FFFFFFFF"/>
      </left>
      <right style="thin">
        <color auto="1"/>
      </right>
      <top style="thin">
        <color auto="1"/>
      </top>
      <bottom/>
      <diagonal/>
    </border>
    <border>
      <left style="thin">
        <color rgb="FFFFFFFF"/>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auto="1"/>
      </top>
      <bottom style="double">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thin">
        <color auto="1"/>
      </left>
      <right style="medium">
        <color indexed="64"/>
      </right>
      <top/>
      <bottom/>
      <diagonal/>
    </border>
    <border>
      <left style="medium">
        <color indexed="64"/>
      </left>
      <right/>
      <top/>
      <bottom style="thin">
        <color auto="1"/>
      </bottom>
      <diagonal/>
    </border>
    <border>
      <left style="medium">
        <color indexed="64"/>
      </left>
      <right/>
      <top style="thin">
        <color auto="1"/>
      </top>
      <bottom style="medium">
        <color indexed="64"/>
      </bottom>
      <diagonal/>
    </border>
    <border>
      <left style="thin">
        <color auto="1"/>
      </left>
      <right/>
      <top style="thin">
        <color rgb="FF000000"/>
      </top>
      <bottom style="thin">
        <color rgb="FF000000"/>
      </bottom>
      <diagonal/>
    </border>
    <border>
      <left style="medium">
        <color rgb="FF0000FF"/>
      </left>
      <right/>
      <top style="medium">
        <color rgb="FF0000FF"/>
      </top>
      <bottom/>
      <diagonal/>
    </border>
    <border>
      <left/>
      <right style="medium">
        <color rgb="FF0000FF"/>
      </right>
      <top style="medium">
        <color rgb="FF0000FF"/>
      </top>
      <bottom/>
      <diagonal/>
    </border>
    <border>
      <left style="medium">
        <color rgb="FF0000FF"/>
      </left>
      <right style="hair">
        <color rgb="FF0000FF"/>
      </right>
      <top style="hair">
        <color rgb="FF0000FF"/>
      </top>
      <bottom style="medium">
        <color rgb="FF0000FF"/>
      </bottom>
      <diagonal/>
    </border>
    <border>
      <left style="hair">
        <color rgb="FF0000FF"/>
      </left>
      <right style="hair">
        <color rgb="FF0000FF"/>
      </right>
      <top style="hair">
        <color rgb="FF0000FF"/>
      </top>
      <bottom style="medium">
        <color rgb="FF0000FF"/>
      </bottom>
      <diagonal/>
    </border>
    <border>
      <left style="hair">
        <color rgb="FF0000FF"/>
      </left>
      <right style="medium">
        <color rgb="FF0000FF"/>
      </right>
      <top style="hair">
        <color rgb="FF0000FF"/>
      </top>
      <bottom style="medium">
        <color rgb="FF0000FF"/>
      </bottom>
      <diagonal/>
    </border>
    <border>
      <left style="medium">
        <color rgb="FF0000FF"/>
      </left>
      <right style="hair">
        <color rgb="FF0000FF"/>
      </right>
      <top style="dashed">
        <color rgb="FF0000FF"/>
      </top>
      <bottom style="hair">
        <color rgb="FF0000FF"/>
      </bottom>
      <diagonal/>
    </border>
    <border>
      <left style="hair">
        <color rgb="FF0000FF"/>
      </left>
      <right style="hair">
        <color rgb="FF0000FF"/>
      </right>
      <top style="dashed">
        <color rgb="FF0000FF"/>
      </top>
      <bottom style="hair">
        <color rgb="FF0000FF"/>
      </bottom>
      <diagonal/>
    </border>
    <border>
      <left/>
      <right style="thin">
        <color auto="1"/>
      </right>
      <top style="thin">
        <color rgb="FF000000"/>
      </top>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
      <left style="thin">
        <color auto="1"/>
      </left>
      <right style="thin">
        <color rgb="FF000000"/>
      </right>
      <top style="thin">
        <color auto="1"/>
      </top>
      <bottom/>
      <diagonal/>
    </border>
    <border>
      <left style="thin">
        <color auto="1"/>
      </left>
      <right style="thin">
        <color rgb="FF000000"/>
      </right>
      <top/>
      <bottom style="thin">
        <color rgb="FF00000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rgb="FF0000FF"/>
      </left>
      <right style="medium">
        <color rgb="FF0000FF"/>
      </right>
      <top style="dashed">
        <color rgb="FF0000FF"/>
      </top>
      <bottom style="hair">
        <color rgb="FF0000FF"/>
      </bottom>
      <diagonal/>
    </border>
    <border>
      <left style="medium">
        <color indexed="64"/>
      </left>
      <right/>
      <top style="medium">
        <color rgb="FF0000FF"/>
      </top>
      <bottom style="thin">
        <color indexed="64"/>
      </bottom>
      <diagonal/>
    </border>
    <border>
      <left/>
      <right/>
      <top style="medium">
        <color rgb="FF0000FF"/>
      </top>
      <bottom style="thin">
        <color indexed="64"/>
      </bottom>
      <diagonal/>
    </border>
    <border>
      <left/>
      <right style="medium">
        <color indexed="64"/>
      </right>
      <top style="medium">
        <color rgb="FF0000FF"/>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style="thin">
        <color rgb="FF000000"/>
      </top>
      <bottom style="thin">
        <color rgb="FF000000"/>
      </bottom>
      <diagonal/>
    </border>
    <border>
      <left/>
      <right/>
      <top style="thin">
        <color auto="1"/>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rgb="FF000000"/>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auto="1"/>
      </right>
      <top style="thin">
        <color rgb="FF000000"/>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indexed="64"/>
      </bottom>
      <diagonal/>
    </border>
  </borders>
  <cellStyleXfs count="105">
    <xf numFmtId="0" fontId="0" fillId="0" borderId="0"/>
    <xf numFmtId="0" fontId="121" fillId="0" borderId="0" applyNumberFormat="0" applyFill="0" applyBorder="0" applyAlignment="0" applyProtection="0"/>
    <xf numFmtId="0" fontId="50" fillId="10" borderId="0" applyNumberFormat="0" applyBorder="0" applyAlignment="0" applyProtection="0"/>
    <xf numFmtId="0" fontId="50" fillId="14" borderId="0" applyNumberFormat="0" applyBorder="0" applyAlignment="0" applyProtection="0"/>
    <xf numFmtId="0" fontId="50" fillId="18" borderId="0" applyNumberFormat="0" applyBorder="0" applyAlignment="0" applyProtection="0"/>
    <xf numFmtId="0" fontId="50" fillId="22" borderId="0" applyNumberFormat="0" applyBorder="0" applyAlignment="0" applyProtection="0"/>
    <xf numFmtId="0" fontId="50" fillId="26" borderId="0" applyNumberFormat="0" applyBorder="0" applyAlignment="0" applyProtection="0"/>
    <xf numFmtId="0" fontId="50" fillId="30" borderId="0" applyNumberFormat="0" applyBorder="0" applyAlignment="0" applyProtection="0"/>
    <xf numFmtId="0" fontId="50" fillId="11" borderId="0" applyNumberFormat="0" applyBorder="0" applyAlignment="0" applyProtection="0"/>
    <xf numFmtId="0" fontId="50" fillId="15" borderId="0" applyNumberFormat="0" applyBorder="0" applyAlignment="0" applyProtection="0"/>
    <xf numFmtId="0" fontId="50" fillId="19" borderId="0" applyNumberFormat="0" applyBorder="0" applyAlignment="0" applyProtection="0"/>
    <xf numFmtId="0" fontId="50" fillId="23" borderId="0" applyNumberFormat="0" applyBorder="0" applyAlignment="0" applyProtection="0"/>
    <xf numFmtId="0" fontId="50" fillId="27" borderId="0" applyNumberFormat="0" applyBorder="0" applyAlignment="0" applyProtection="0"/>
    <xf numFmtId="0" fontId="50" fillId="31" borderId="0" applyNumberFormat="0" applyBorder="0" applyAlignment="0" applyProtection="0"/>
    <xf numFmtId="0" fontId="53" fillId="12" borderId="0" applyNumberFormat="0" applyBorder="0" applyAlignment="0" applyProtection="0"/>
    <xf numFmtId="0" fontId="53" fillId="16"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8" borderId="0" applyNumberFormat="0" applyBorder="0" applyAlignment="0" applyProtection="0"/>
    <xf numFmtId="0" fontId="53" fillId="32" borderId="0" applyNumberFormat="0" applyBorder="0" applyAlignment="0" applyProtection="0"/>
    <xf numFmtId="0" fontId="53" fillId="9" borderId="0" applyNumberFormat="0" applyBorder="0" applyAlignment="0" applyProtection="0"/>
    <xf numFmtId="0" fontId="53" fillId="13"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42" fillId="3" borderId="0" applyNumberFormat="0" applyBorder="0" applyAlignment="0" applyProtection="0"/>
    <xf numFmtId="0" fontId="46" fillId="6" borderId="38" applyNumberFormat="0" applyAlignment="0" applyProtection="0"/>
    <xf numFmtId="0" fontId="48" fillId="7" borderId="41" applyNumberFormat="0" applyAlignment="0" applyProtection="0"/>
    <xf numFmtId="167" fontId="21" fillId="0" borderId="0" applyFont="0" applyFill="0" applyBorder="0" applyAlignment="0" applyProtection="0"/>
    <xf numFmtId="167" fontId="21" fillId="0" borderId="0" applyFont="0" applyFill="0" applyBorder="0" applyAlignment="0" applyProtection="0"/>
    <xf numFmtId="0" fontId="51" fillId="0" borderId="0" applyNumberFormat="0" applyFill="0" applyBorder="0" applyAlignment="0" applyProtection="0"/>
    <xf numFmtId="0" fontId="41" fillId="2" borderId="0" applyNumberFormat="0" applyBorder="0" applyAlignment="0" applyProtection="0"/>
    <xf numFmtId="0" fontId="38" fillId="0" borderId="35" applyNumberFormat="0" applyFill="0" applyAlignment="0" applyProtection="0"/>
    <xf numFmtId="0" fontId="39" fillId="0" borderId="36" applyNumberFormat="0" applyFill="0" applyAlignment="0" applyProtection="0"/>
    <xf numFmtId="0" fontId="40" fillId="0" borderId="37" applyNumberFormat="0" applyFill="0" applyAlignment="0" applyProtection="0"/>
    <xf numFmtId="0" fontId="40" fillId="0" borderId="0" applyNumberFormat="0" applyFill="0" applyBorder="0" applyAlignment="0" applyProtection="0"/>
    <xf numFmtId="0" fontId="22" fillId="0" borderId="0" applyNumberFormat="0" applyFill="0" applyBorder="0" applyAlignment="0" applyProtection="0">
      <alignment vertical="top"/>
      <protection locked="0"/>
    </xf>
    <xf numFmtId="0" fontId="44" fillId="5" borderId="38" applyNumberFormat="0" applyAlignment="0" applyProtection="0"/>
    <xf numFmtId="0" fontId="47" fillId="0" borderId="40" applyNumberFormat="0" applyFill="0" applyAlignment="0" applyProtection="0"/>
    <xf numFmtId="0" fontId="43" fillId="4" borderId="0" applyNumberFormat="0" applyBorder="0" applyAlignment="0" applyProtection="0"/>
    <xf numFmtId="0" fontId="4" fillId="0" borderId="0"/>
    <xf numFmtId="0" fontId="50" fillId="0" borderId="0"/>
    <xf numFmtId="0" fontId="21" fillId="0" borderId="0"/>
    <xf numFmtId="0" fontId="50" fillId="8" borderId="42" applyNumberFormat="0" applyFont="0" applyAlignment="0" applyProtection="0"/>
    <xf numFmtId="0" fontId="45" fillId="6" borderId="39" applyNumberFormat="0" applyAlignment="0" applyProtection="0"/>
    <xf numFmtId="49" fontId="5" fillId="0" borderId="1">
      <alignment vertical="center"/>
    </xf>
    <xf numFmtId="0" fontId="37" fillId="0" borderId="0" applyNumberFormat="0" applyFill="0" applyBorder="0" applyAlignment="0" applyProtection="0"/>
    <xf numFmtId="0" fontId="52" fillId="0" borderId="43" applyNumberFormat="0" applyFill="0" applyAlignment="0" applyProtection="0"/>
    <xf numFmtId="0" fontId="49" fillId="0" borderId="0" applyNumberFormat="0" applyFill="0" applyBorder="0" applyAlignment="0" applyProtection="0"/>
    <xf numFmtId="0" fontId="56" fillId="0" borderId="0"/>
    <xf numFmtId="167" fontId="56" fillId="0" borderId="0" applyFont="0" applyFill="0" applyBorder="0" applyAlignment="0" applyProtection="0"/>
    <xf numFmtId="9" fontId="56" fillId="0" borderId="0" applyFont="0" applyFill="0" applyBorder="0" applyAlignment="0" applyProtection="0"/>
    <xf numFmtId="166" fontId="56" fillId="0" borderId="0" applyFont="0" applyFill="0" applyBorder="0" applyAlignment="0" applyProtection="0"/>
    <xf numFmtId="167" fontId="4" fillId="0" borderId="0" applyFont="0" applyFill="0" applyBorder="0" applyAlignment="0" applyProtection="0"/>
    <xf numFmtId="0" fontId="77" fillId="0" borderId="0" applyNumberFormat="0" applyFill="0" applyBorder="0" applyAlignment="0" applyProtection="0"/>
    <xf numFmtId="0" fontId="92" fillId="0" borderId="0" applyNumberFormat="0" applyFill="0" applyBorder="0" applyAlignment="0" applyProtection="0"/>
    <xf numFmtId="0" fontId="3" fillId="8" borderId="42"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 fillId="0" borderId="0"/>
    <xf numFmtId="49" fontId="5" fillId="0" borderId="143">
      <alignment vertical="center"/>
    </xf>
    <xf numFmtId="167" fontId="2"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8" borderId="42" applyNumberFormat="0" applyFont="0" applyAlignment="0" applyProtection="0"/>
    <xf numFmtId="0" fontId="1" fillId="8" borderId="42"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167" fontId="1" fillId="0" borderId="0" applyFont="0" applyFill="0" applyBorder="0" applyAlignment="0" applyProtection="0"/>
    <xf numFmtId="0" fontId="1" fillId="0" borderId="0"/>
    <xf numFmtId="167" fontId="21" fillId="0" borderId="0" applyFont="0" applyFill="0" applyBorder="0" applyAlignment="0" applyProtection="0"/>
    <xf numFmtId="0" fontId="154" fillId="0" borderId="0" applyNumberFormat="0" applyFill="0" applyBorder="0" applyAlignment="0" applyProtection="0"/>
    <xf numFmtId="9" fontId="21" fillId="0" borderId="0" applyFont="0" applyFill="0" applyBorder="0" applyAlignment="0" applyProtection="0"/>
  </cellStyleXfs>
  <cellXfs count="2364">
    <xf numFmtId="0" fontId="0" fillId="0" borderId="0" xfId="0"/>
    <xf numFmtId="0" fontId="7" fillId="0" borderId="6" xfId="41" applyFont="1" applyBorder="1" applyAlignment="1">
      <alignment horizontal="center" vertical="center"/>
    </xf>
    <xf numFmtId="0" fontId="6" fillId="0" borderId="0" xfId="41" applyFont="1"/>
    <xf numFmtId="0" fontId="7" fillId="0" borderId="0" xfId="41" applyFont="1" applyAlignment="1">
      <alignment horizontal="center"/>
    </xf>
    <xf numFmtId="0" fontId="6" fillId="0" borderId="0" xfId="41" applyFont="1" applyAlignment="1">
      <alignment vertical="top"/>
    </xf>
    <xf numFmtId="0" fontId="7" fillId="0" borderId="0" xfId="41" applyFont="1" applyAlignment="1">
      <alignment vertical="top"/>
    </xf>
    <xf numFmtId="0" fontId="6" fillId="0" borderId="0" xfId="41" applyFont="1" applyAlignment="1">
      <alignment vertical="center"/>
    </xf>
    <xf numFmtId="0" fontId="7" fillId="0" borderId="0" xfId="41" applyFont="1"/>
    <xf numFmtId="0" fontId="6" fillId="0" borderId="0" xfId="41" applyFont="1" applyAlignment="1">
      <alignment horizontal="right"/>
    </xf>
    <xf numFmtId="0" fontId="6" fillId="0" borderId="0" xfId="41" applyFont="1" applyAlignment="1">
      <alignment wrapText="1"/>
    </xf>
    <xf numFmtId="0" fontId="12" fillId="0" borderId="0" xfId="41" applyFont="1" applyAlignment="1">
      <alignment horizontal="center"/>
    </xf>
    <xf numFmtId="0" fontId="8" fillId="0" borderId="0" xfId="41" applyFont="1"/>
    <xf numFmtId="0" fontId="13" fillId="0" borderId="0" xfId="41" applyFont="1"/>
    <xf numFmtId="0" fontId="8" fillId="0" borderId="0" xfId="41" applyFont="1" applyAlignment="1">
      <alignment horizontal="right"/>
    </xf>
    <xf numFmtId="0" fontId="6" fillId="0" borderId="0" xfId="41" applyFont="1" applyAlignment="1">
      <alignment vertical="top" wrapText="1"/>
    </xf>
    <xf numFmtId="0" fontId="11" fillId="0" borderId="0" xfId="0" applyFont="1" applyAlignment="1">
      <alignment vertical="center"/>
    </xf>
    <xf numFmtId="0" fontId="11" fillId="0" borderId="0" xfId="0" applyFont="1" applyAlignment="1">
      <alignment vertical="top" wrapText="1"/>
    </xf>
    <xf numFmtId="0" fontId="14" fillId="0" borderId="0" xfId="0" applyFont="1" applyAlignment="1">
      <alignment horizontal="center" vertical="top"/>
    </xf>
    <xf numFmtId="0" fontId="17" fillId="0" borderId="0" xfId="41" applyFont="1" applyAlignment="1">
      <alignment wrapText="1"/>
    </xf>
    <xf numFmtId="0" fontId="6" fillId="0" borderId="0" xfId="41" applyFont="1" applyAlignment="1">
      <alignment vertical="center" wrapText="1"/>
    </xf>
    <xf numFmtId="49" fontId="6" fillId="0" borderId="0" xfId="41" applyNumberFormat="1" applyFont="1"/>
    <xf numFmtId="0" fontId="16" fillId="0" borderId="0" xfId="41" applyFont="1"/>
    <xf numFmtId="0" fontId="19" fillId="0" borderId="0" xfId="41" applyFont="1" applyAlignment="1">
      <alignment horizontal="center"/>
    </xf>
    <xf numFmtId="0" fontId="6" fillId="0" borderId="0" xfId="41" applyFont="1" applyAlignment="1">
      <alignment horizontal="justify" vertical="center" wrapText="1"/>
    </xf>
    <xf numFmtId="0" fontId="6" fillId="0" borderId="2" xfId="41" applyFont="1" applyBorder="1"/>
    <xf numFmtId="0" fontId="6" fillId="0" borderId="2" xfId="41" applyFont="1" applyBorder="1" applyAlignment="1">
      <alignment vertical="center"/>
    </xf>
    <xf numFmtId="0" fontId="13" fillId="0" borderId="2" xfId="41" applyFont="1" applyBorder="1" applyAlignment="1">
      <alignment vertical="top"/>
    </xf>
    <xf numFmtId="0" fontId="8" fillId="0" borderId="7" xfId="41" applyFont="1" applyBorder="1"/>
    <xf numFmtId="0" fontId="6" fillId="0" borderId="0" xfId="41" applyFont="1" applyAlignment="1">
      <alignment horizontal="right" vertical="top"/>
    </xf>
    <xf numFmtId="0" fontId="23" fillId="0" borderId="0" xfId="0" applyFont="1"/>
    <xf numFmtId="0" fontId="25" fillId="0" borderId="0" xfId="0" applyFont="1"/>
    <xf numFmtId="0" fontId="6" fillId="0" borderId="4" xfId="41" applyFont="1" applyBorder="1" applyAlignment="1">
      <alignment vertical="top" wrapText="1"/>
    </xf>
    <xf numFmtId="0" fontId="6" fillId="0" borderId="0" xfId="41" applyFont="1" applyAlignment="1">
      <alignment horizontal="left"/>
    </xf>
    <xf numFmtId="0" fontId="6" fillId="0" borderId="0" xfId="41" applyFont="1" applyAlignment="1">
      <alignment horizontal="center"/>
    </xf>
    <xf numFmtId="0" fontId="6" fillId="0" borderId="2" xfId="41" applyFont="1" applyBorder="1" applyAlignment="1">
      <alignment horizontal="center"/>
    </xf>
    <xf numFmtId="0" fontId="6" fillId="0" borderId="2" xfId="41" applyFont="1" applyBorder="1" applyAlignment="1">
      <alignment horizontal="center" vertical="center"/>
    </xf>
    <xf numFmtId="0" fontId="6" fillId="0" borderId="2" xfId="41" applyFont="1" applyBorder="1" applyAlignment="1">
      <alignment horizontal="center" vertical="center" wrapText="1"/>
    </xf>
    <xf numFmtId="0" fontId="19" fillId="0" borderId="0" xfId="41" applyFont="1"/>
    <xf numFmtId="0" fontId="19" fillId="33" borderId="0" xfId="41" applyFont="1" applyFill="1"/>
    <xf numFmtId="0" fontId="19" fillId="0" borderId="0" xfId="41" applyFont="1" applyAlignment="1">
      <alignment vertical="top"/>
    </xf>
    <xf numFmtId="0" fontId="28" fillId="35" borderId="21" xfId="41" applyFont="1" applyFill="1" applyBorder="1" applyAlignment="1">
      <alignment vertical="center"/>
    </xf>
    <xf numFmtId="0" fontId="19" fillId="35" borderId="21" xfId="41" applyFont="1" applyFill="1" applyBorder="1" applyAlignment="1">
      <alignment vertical="center"/>
    </xf>
    <xf numFmtId="0" fontId="19" fillId="0" borderId="0" xfId="41" applyFont="1" applyAlignment="1">
      <alignment vertical="center"/>
    </xf>
    <xf numFmtId="0" fontId="19" fillId="0" borderId="7" xfId="41" applyFont="1" applyBorder="1"/>
    <xf numFmtId="0" fontId="28" fillId="0" borderId="0" xfId="41" applyFont="1"/>
    <xf numFmtId="0" fontId="19" fillId="0" borderId="22" xfId="41" applyFont="1" applyBorder="1" applyProtection="1">
      <protection locked="0"/>
    </xf>
    <xf numFmtId="0" fontId="19" fillId="0" borderId="0" xfId="41" applyFont="1" applyProtection="1">
      <protection locked="0"/>
    </xf>
    <xf numFmtId="0" fontId="19" fillId="0" borderId="23" xfId="41" applyFont="1" applyBorder="1" applyProtection="1">
      <protection locked="0"/>
    </xf>
    <xf numFmtId="0" fontId="33" fillId="0" borderId="0" xfId="41" applyFont="1"/>
    <xf numFmtId="0" fontId="19" fillId="0" borderId="0" xfId="41" applyFont="1" applyAlignment="1">
      <alignment wrapText="1"/>
    </xf>
    <xf numFmtId="0" fontId="28" fillId="35" borderId="21" xfId="41" applyFont="1" applyFill="1" applyBorder="1" applyAlignment="1">
      <alignment horizontal="left" vertical="center"/>
    </xf>
    <xf numFmtId="0" fontId="34" fillId="0" borderId="0" xfId="41" applyFont="1" applyAlignment="1">
      <alignment vertical="center"/>
    </xf>
    <xf numFmtId="0" fontId="19" fillId="0" borderId="0" xfId="41" applyFont="1" applyAlignment="1" applyProtection="1">
      <alignment vertical="center"/>
      <protection locked="0"/>
    </xf>
    <xf numFmtId="0" fontId="28" fillId="0" borderId="0" xfId="41" applyFont="1" applyAlignment="1">
      <alignment vertical="top"/>
    </xf>
    <xf numFmtId="0" fontId="29" fillId="0" borderId="0" xfId="41" applyFont="1" applyAlignment="1">
      <alignment vertical="top"/>
    </xf>
    <xf numFmtId="0" fontId="19" fillId="0" borderId="0" xfId="41" applyFont="1" applyAlignment="1">
      <alignment horizontal="center" vertical="top"/>
    </xf>
    <xf numFmtId="0" fontId="19" fillId="0" borderId="0" xfId="41" applyFont="1" applyAlignment="1" applyProtection="1">
      <alignment horizontal="center"/>
      <protection locked="0"/>
    </xf>
    <xf numFmtId="0" fontId="19" fillId="0" borderId="0" xfId="41" applyFont="1" applyAlignment="1">
      <alignment horizontal="right"/>
    </xf>
    <xf numFmtId="0" fontId="32" fillId="0" borderId="0" xfId="41" applyFont="1"/>
    <xf numFmtId="0" fontId="30" fillId="0" borderId="0" xfId="0" applyFont="1" applyAlignment="1">
      <alignment vertical="center"/>
    </xf>
    <xf numFmtId="0" fontId="33" fillId="0" borderId="0" xfId="41" applyFont="1" applyAlignment="1">
      <alignment horizontal="center"/>
    </xf>
    <xf numFmtId="0" fontId="19" fillId="0" borderId="0" xfId="41" applyFont="1" applyAlignment="1">
      <alignment horizontal="left"/>
    </xf>
    <xf numFmtId="0" fontId="28" fillId="0" borderId="0" xfId="41" applyFont="1" applyProtection="1">
      <protection locked="0"/>
    </xf>
    <xf numFmtId="0" fontId="35" fillId="0" borderId="0" xfId="0" applyFont="1"/>
    <xf numFmtId="0" fontId="19" fillId="0" borderId="0" xfId="41" applyFont="1" applyAlignment="1">
      <alignment vertical="top" wrapText="1"/>
    </xf>
    <xf numFmtId="0" fontId="19" fillId="0" borderId="0" xfId="41" applyFont="1" applyAlignment="1">
      <alignment vertical="center" wrapText="1"/>
    </xf>
    <xf numFmtId="0" fontId="28" fillId="0" borderId="0" xfId="41" applyFont="1" applyAlignment="1">
      <alignment vertical="center"/>
    </xf>
    <xf numFmtId="0" fontId="36" fillId="0" borderId="0" xfId="41" applyFont="1"/>
    <xf numFmtId="0" fontId="28" fillId="0" borderId="0" xfId="41" applyFont="1" applyAlignment="1">
      <alignment vertical="center" wrapText="1"/>
    </xf>
    <xf numFmtId="0" fontId="29" fillId="0" borderId="0" xfId="41" applyFont="1"/>
    <xf numFmtId="0" fontId="19" fillId="0" borderId="0" xfId="41" applyFont="1" applyAlignment="1">
      <alignment horizontal="right" vertical="top"/>
    </xf>
    <xf numFmtId="0" fontId="28" fillId="0" borderId="0" xfId="41" applyFont="1" applyAlignment="1">
      <alignment horizontal="center"/>
    </xf>
    <xf numFmtId="0" fontId="30" fillId="0" borderId="0" xfId="41" applyFont="1" applyAlignment="1">
      <alignment horizontal="justify" vertical="top" wrapText="1"/>
    </xf>
    <xf numFmtId="0" fontId="19" fillId="0" borderId="22" xfId="41" applyFont="1" applyBorder="1" applyAlignment="1">
      <alignment horizontal="left"/>
    </xf>
    <xf numFmtId="0" fontId="19" fillId="0" borderId="0" xfId="41" applyFont="1" applyAlignment="1">
      <alignment horizontal="left" wrapText="1"/>
    </xf>
    <xf numFmtId="0" fontId="30" fillId="0" borderId="0" xfId="0" applyFont="1" applyAlignment="1">
      <alignment horizontal="center" vertical="top"/>
    </xf>
    <xf numFmtId="0" fontId="19" fillId="0" borderId="0" xfId="41" applyFont="1" applyAlignment="1">
      <alignment horizontal="right" vertical="center"/>
    </xf>
    <xf numFmtId="0" fontId="28" fillId="0" borderId="0" xfId="41" applyFont="1" applyAlignment="1">
      <alignment vertical="top" wrapText="1"/>
    </xf>
    <xf numFmtId="0" fontId="31" fillId="0" borderId="0" xfId="0" applyFont="1" applyAlignment="1">
      <alignment vertical="top" wrapText="1"/>
    </xf>
    <xf numFmtId="1" fontId="19" fillId="0" borderId="0" xfId="41" applyNumberFormat="1" applyFont="1" applyProtection="1">
      <protection locked="0"/>
    </xf>
    <xf numFmtId="0" fontId="19" fillId="0" borderId="24" xfId="41" applyFont="1" applyBorder="1" applyAlignment="1">
      <alignment vertical="top"/>
    </xf>
    <xf numFmtId="0" fontId="19" fillId="0" borderId="0" xfId="41" applyFont="1" applyAlignment="1">
      <alignment horizontal="justify" vertical="center" wrapText="1"/>
    </xf>
    <xf numFmtId="0" fontId="7" fillId="0" borderId="26" xfId="41" applyFont="1" applyBorder="1" applyAlignment="1">
      <alignment horizontal="center" vertical="center"/>
    </xf>
    <xf numFmtId="0" fontId="19" fillId="0" borderId="27" xfId="41" applyFont="1" applyBorder="1" applyAlignment="1" applyProtection="1">
      <alignment horizontal="center" vertical="center"/>
      <protection locked="0"/>
    </xf>
    <xf numFmtId="0" fontId="19" fillId="0" borderId="13" xfId="41" applyFont="1" applyBorder="1" applyAlignment="1" applyProtection="1">
      <alignment horizontal="center" vertical="center"/>
      <protection locked="0"/>
    </xf>
    <xf numFmtId="0" fontId="19" fillId="0" borderId="15" xfId="41" applyFont="1" applyBorder="1" applyAlignment="1" applyProtection="1">
      <alignment horizontal="center" vertical="center"/>
      <protection locked="0"/>
    </xf>
    <xf numFmtId="0" fontId="19" fillId="0" borderId="28" xfId="41" applyFont="1" applyBorder="1" applyAlignment="1" applyProtection="1">
      <alignment horizontal="center" vertical="center"/>
      <protection locked="0"/>
    </xf>
    <xf numFmtId="0" fontId="19" fillId="0" borderId="15" xfId="41" applyFont="1" applyBorder="1" applyAlignment="1" applyProtection="1">
      <alignment horizontal="center" vertical="center" wrapText="1"/>
      <protection locked="0"/>
    </xf>
    <xf numFmtId="0" fontId="19" fillId="0" borderId="0" xfId="41" applyFont="1" applyAlignment="1" applyProtection="1">
      <alignment horizontal="center" vertical="top"/>
      <protection locked="0"/>
    </xf>
    <xf numFmtId="1" fontId="19" fillId="0" borderId="0" xfId="41" applyNumberFormat="1" applyFont="1" applyAlignment="1" applyProtection="1">
      <alignment vertical="top"/>
      <protection locked="0"/>
    </xf>
    <xf numFmtId="0" fontId="19" fillId="0" borderId="15" xfId="41" applyFont="1" applyBorder="1" applyAlignment="1" applyProtection="1">
      <alignment horizontal="center" vertical="top"/>
      <protection locked="0"/>
    </xf>
    <xf numFmtId="0" fontId="6" fillId="0" borderId="1" xfId="41" applyFont="1" applyBorder="1" applyAlignment="1">
      <alignment horizontal="right" vertical="top"/>
    </xf>
    <xf numFmtId="0" fontId="6" fillId="0" borderId="1" xfId="41" applyFont="1" applyBorder="1" applyAlignment="1">
      <alignment vertical="top"/>
    </xf>
    <xf numFmtId="0" fontId="8" fillId="0" borderId="1" xfId="41" applyFont="1" applyBorder="1"/>
    <xf numFmtId="0" fontId="13" fillId="0" borderId="1" xfId="41" applyFont="1" applyBorder="1"/>
    <xf numFmtId="0" fontId="8" fillId="0" borderId="1" xfId="41" applyFont="1" applyBorder="1" applyAlignment="1">
      <alignment horizontal="right"/>
    </xf>
    <xf numFmtId="0" fontId="6" fillId="0" borderId="45" xfId="41" applyFont="1" applyBorder="1"/>
    <xf numFmtId="0" fontId="19" fillId="0" borderId="7" xfId="41" applyFont="1" applyBorder="1" applyAlignment="1">
      <alignment vertical="top" wrapText="1"/>
    </xf>
    <xf numFmtId="0" fontId="19" fillId="0" borderId="7" xfId="41" applyFont="1" applyBorder="1" applyAlignment="1">
      <alignment wrapText="1"/>
    </xf>
    <xf numFmtId="0" fontId="6" fillId="0" borderId="7" xfId="41" applyFont="1" applyBorder="1" applyAlignment="1">
      <alignment wrapText="1"/>
    </xf>
    <xf numFmtId="0" fontId="6" fillId="0" borderId="7" xfId="41" applyFont="1" applyBorder="1" applyAlignment="1">
      <alignment vertical="top" wrapText="1"/>
    </xf>
    <xf numFmtId="0" fontId="7" fillId="0" borderId="22" xfId="41" applyFont="1" applyBorder="1" applyAlignment="1">
      <alignment vertical="top"/>
    </xf>
    <xf numFmtId="0" fontId="19" fillId="0" borderId="22" xfId="41" applyFont="1" applyBorder="1" applyAlignment="1">
      <alignment vertical="top"/>
    </xf>
    <xf numFmtId="0" fontId="19" fillId="0" borderId="22" xfId="41" applyFont="1" applyBorder="1"/>
    <xf numFmtId="0" fontId="28" fillId="0" borderId="22" xfId="41" applyFont="1" applyBorder="1"/>
    <xf numFmtId="0" fontId="7" fillId="0" borderId="22" xfId="41" applyFont="1" applyBorder="1"/>
    <xf numFmtId="0" fontId="6" fillId="0" borderId="22" xfId="41" applyFont="1" applyBorder="1"/>
    <xf numFmtId="0" fontId="6" fillId="0" borderId="22" xfId="41" applyFont="1" applyBorder="1" applyAlignment="1">
      <alignment vertical="center"/>
    </xf>
    <xf numFmtId="0" fontId="19" fillId="0" borderId="22" xfId="41" applyFont="1" applyBorder="1" applyAlignment="1">
      <alignment vertical="center"/>
    </xf>
    <xf numFmtId="0" fontId="8" fillId="0" borderId="46" xfId="41" applyFont="1" applyBorder="1"/>
    <xf numFmtId="0" fontId="8" fillId="0" borderId="23" xfId="41" applyFont="1" applyBorder="1"/>
    <xf numFmtId="0" fontId="19" fillId="0" borderId="23" xfId="41" applyFont="1" applyBorder="1"/>
    <xf numFmtId="0" fontId="28" fillId="0" borderId="23" xfId="41" applyFont="1" applyBorder="1"/>
    <xf numFmtId="0" fontId="8" fillId="0" borderId="23" xfId="41" applyFont="1" applyBorder="1" applyAlignment="1">
      <alignment horizontal="left" vertical="top" wrapText="1"/>
    </xf>
    <xf numFmtId="0" fontId="7" fillId="0" borderId="23" xfId="41" applyFont="1" applyBorder="1"/>
    <xf numFmtId="0" fontId="6" fillId="0" borderId="23" xfId="41" applyFont="1" applyBorder="1"/>
    <xf numFmtId="0" fontId="6" fillId="0" borderId="23" xfId="41" applyFont="1" applyBorder="1" applyAlignment="1">
      <alignment vertical="center"/>
    </xf>
    <xf numFmtId="0" fontId="19" fillId="0" borderId="23" xfId="41" applyFont="1" applyBorder="1" applyAlignment="1">
      <alignment vertical="center"/>
    </xf>
    <xf numFmtId="0" fontId="19" fillId="0" borderId="23" xfId="41" applyFont="1" applyBorder="1" applyAlignment="1">
      <alignment vertical="top"/>
    </xf>
    <xf numFmtId="0" fontId="6" fillId="0" borderId="27" xfId="41" applyFont="1" applyBorder="1"/>
    <xf numFmtId="0" fontId="6" fillId="0" borderId="28" xfId="41" applyFont="1" applyBorder="1"/>
    <xf numFmtId="0" fontId="6" fillId="0" borderId="23" xfId="41" applyFont="1" applyBorder="1" applyAlignment="1">
      <alignment vertical="top"/>
    </xf>
    <xf numFmtId="0" fontId="28" fillId="35" borderId="44" xfId="41" applyFont="1" applyFill="1" applyBorder="1" applyAlignment="1">
      <alignment horizontal="left" vertical="center"/>
    </xf>
    <xf numFmtId="0" fontId="28" fillId="35" borderId="47" xfId="41" applyFont="1" applyFill="1" applyBorder="1" applyAlignment="1">
      <alignment horizontal="left" vertical="center"/>
    </xf>
    <xf numFmtId="0" fontId="19" fillId="0" borderId="0" xfId="41" applyFont="1" applyAlignment="1" applyProtection="1">
      <alignment horizontal="center" vertical="center"/>
      <protection locked="0"/>
    </xf>
    <xf numFmtId="0" fontId="28" fillId="0" borderId="0" xfId="41" applyFont="1" applyAlignment="1">
      <alignment horizontal="left" vertical="top"/>
    </xf>
    <xf numFmtId="0" fontId="19" fillId="0" borderId="0" xfId="41" applyFont="1" applyAlignment="1">
      <alignment horizontal="right" vertical="top" wrapText="1"/>
    </xf>
    <xf numFmtId="0" fontId="6" fillId="0" borderId="1" xfId="41" applyFont="1" applyBorder="1"/>
    <xf numFmtId="0" fontId="6" fillId="0" borderId="1" xfId="41" applyFont="1" applyBorder="1" applyAlignment="1">
      <alignment horizontal="center"/>
    </xf>
    <xf numFmtId="0" fontId="12" fillId="0" borderId="1" xfId="41" applyFont="1" applyBorder="1" applyAlignment="1">
      <alignment horizontal="center"/>
    </xf>
    <xf numFmtId="0" fontId="6" fillId="0" borderId="1" xfId="41" applyFont="1" applyBorder="1" applyAlignment="1">
      <alignment horizontal="left"/>
    </xf>
    <xf numFmtId="0" fontId="19" fillId="35" borderId="47" xfId="41" applyFont="1" applyFill="1" applyBorder="1" applyAlignment="1">
      <alignment vertical="center"/>
    </xf>
    <xf numFmtId="0" fontId="19" fillId="0" borderId="46" xfId="41" applyFont="1" applyBorder="1"/>
    <xf numFmtId="0" fontId="28" fillId="35" borderId="44" xfId="41" quotePrefix="1" applyFont="1" applyFill="1" applyBorder="1" applyAlignment="1">
      <alignment horizontal="left" vertical="center"/>
    </xf>
    <xf numFmtId="0" fontId="19" fillId="0" borderId="45" xfId="41" applyFont="1" applyBorder="1"/>
    <xf numFmtId="0" fontId="28" fillId="33" borderId="52" xfId="41" applyFont="1" applyFill="1" applyBorder="1" applyAlignment="1">
      <alignment horizontal="justify" wrapText="1"/>
    </xf>
    <xf numFmtId="0" fontId="28" fillId="33" borderId="54" xfId="41" applyFont="1" applyFill="1" applyBorder="1" applyAlignment="1">
      <alignment horizontal="left" indent="1"/>
    </xf>
    <xf numFmtId="0" fontId="31" fillId="0" borderId="0" xfId="50" applyFont="1" applyAlignment="1">
      <alignment wrapText="1"/>
    </xf>
    <xf numFmtId="0" fontId="57" fillId="33" borderId="52" xfId="41" applyFont="1" applyFill="1" applyBorder="1" applyAlignment="1">
      <alignment wrapText="1"/>
    </xf>
    <xf numFmtId="0" fontId="28" fillId="33" borderId="52" xfId="41" applyFont="1" applyFill="1" applyBorder="1" applyAlignment="1">
      <alignment horizontal="left" wrapText="1" indent="1"/>
    </xf>
    <xf numFmtId="0" fontId="31" fillId="33" borderId="54" xfId="50" applyFont="1" applyFill="1" applyBorder="1" applyAlignment="1">
      <alignment wrapText="1"/>
    </xf>
    <xf numFmtId="0" fontId="31" fillId="33" borderId="0" xfId="50" applyFont="1" applyFill="1" applyAlignment="1">
      <alignment wrapText="1"/>
    </xf>
    <xf numFmtId="0" fontId="28" fillId="33" borderId="52" xfId="41" applyFont="1" applyFill="1" applyBorder="1"/>
    <xf numFmtId="0" fontId="28" fillId="33" borderId="0" xfId="41" applyFont="1" applyFill="1"/>
    <xf numFmtId="0" fontId="28" fillId="33" borderId="0" xfId="41" applyFont="1" applyFill="1" applyAlignment="1">
      <alignment horizontal="right"/>
    </xf>
    <xf numFmtId="0" fontId="19" fillId="33" borderId="54" xfId="41" applyFont="1" applyFill="1" applyBorder="1"/>
    <xf numFmtId="0" fontId="31" fillId="33" borderId="52" xfId="50" applyFont="1" applyFill="1" applyBorder="1"/>
    <xf numFmtId="0" fontId="31" fillId="33" borderId="54" xfId="50" applyFont="1" applyFill="1" applyBorder="1"/>
    <xf numFmtId="0" fontId="31" fillId="0" borderId="0" xfId="50" applyFont="1"/>
    <xf numFmtId="0" fontId="31" fillId="33" borderId="50" xfId="50" applyFont="1" applyFill="1" applyBorder="1"/>
    <xf numFmtId="0" fontId="31" fillId="0" borderId="7" xfId="50" applyFont="1" applyBorder="1"/>
    <xf numFmtId="0" fontId="28" fillId="33" borderId="7" xfId="50" applyFont="1" applyFill="1" applyBorder="1"/>
    <xf numFmtId="0" fontId="31" fillId="33" borderId="7" xfId="50" applyFont="1" applyFill="1" applyBorder="1"/>
    <xf numFmtId="0" fontId="31" fillId="33" borderId="51" xfId="50" applyFont="1" applyFill="1" applyBorder="1"/>
    <xf numFmtId="0" fontId="29" fillId="33" borderId="52" xfId="50" applyFont="1" applyFill="1" applyBorder="1"/>
    <xf numFmtId="0" fontId="60" fillId="0" borderId="55" xfId="50" applyFont="1" applyBorder="1" applyAlignment="1">
      <alignment horizontal="left" readingOrder="1"/>
    </xf>
    <xf numFmtId="0" fontId="31" fillId="0" borderId="56" xfId="50" applyFont="1" applyBorder="1"/>
    <xf numFmtId="0" fontId="28" fillId="33" borderId="56" xfId="50" applyFont="1" applyFill="1" applyBorder="1"/>
    <xf numFmtId="0" fontId="31" fillId="33" borderId="56" xfId="50" applyFont="1" applyFill="1" applyBorder="1"/>
    <xf numFmtId="0" fontId="31" fillId="33" borderId="57" xfId="50" applyFont="1" applyFill="1" applyBorder="1"/>
    <xf numFmtId="0" fontId="29" fillId="33" borderId="67" xfId="50" applyFont="1" applyFill="1" applyBorder="1"/>
    <xf numFmtId="0" fontId="31" fillId="33" borderId="68" xfId="50" applyFont="1" applyFill="1" applyBorder="1"/>
    <xf numFmtId="0" fontId="28" fillId="33" borderId="52" xfId="50" applyFont="1" applyFill="1" applyBorder="1"/>
    <xf numFmtId="0" fontId="28" fillId="33" borderId="67" xfId="50" applyFont="1" applyFill="1" applyBorder="1"/>
    <xf numFmtId="0" fontId="31" fillId="33" borderId="0" xfId="50" applyFont="1" applyFill="1"/>
    <xf numFmtId="0" fontId="59" fillId="33" borderId="52" xfId="50" applyFont="1" applyFill="1" applyBorder="1"/>
    <xf numFmtId="0" fontId="59" fillId="33" borderId="58" xfId="50" applyFont="1" applyFill="1" applyBorder="1"/>
    <xf numFmtId="0" fontId="61" fillId="0" borderId="65" xfId="50" applyFont="1" applyBorder="1"/>
    <xf numFmtId="0" fontId="31" fillId="33" borderId="65" xfId="50" applyFont="1" applyFill="1" applyBorder="1"/>
    <xf numFmtId="0" fontId="31" fillId="33" borderId="66" xfId="50" applyFont="1" applyFill="1" applyBorder="1"/>
    <xf numFmtId="0" fontId="62" fillId="33" borderId="71" xfId="50" applyFont="1" applyFill="1" applyBorder="1" applyAlignment="1">
      <alignment horizontal="center" vertical="center" wrapText="1"/>
    </xf>
    <xf numFmtId="0" fontId="62" fillId="33" borderId="72" xfId="50" applyFont="1" applyFill="1" applyBorder="1" applyAlignment="1">
      <alignment horizontal="center" vertical="center" wrapText="1"/>
    </xf>
    <xf numFmtId="0" fontId="59" fillId="33" borderId="52" xfId="50" applyFont="1" applyFill="1" applyBorder="1" applyAlignment="1">
      <alignment vertical="center"/>
    </xf>
    <xf numFmtId="0" fontId="63" fillId="39" borderId="75" xfId="50" applyFont="1" applyFill="1" applyBorder="1" applyAlignment="1">
      <alignment vertical="center"/>
    </xf>
    <xf numFmtId="0" fontId="64" fillId="39" borderId="76" xfId="50" applyFont="1" applyFill="1" applyBorder="1" applyAlignment="1">
      <alignment vertical="center"/>
    </xf>
    <xf numFmtId="0" fontId="65" fillId="39" borderId="76" xfId="50" applyFont="1" applyFill="1" applyBorder="1" applyAlignment="1">
      <alignment vertical="center"/>
    </xf>
    <xf numFmtId="0" fontId="64" fillId="39" borderId="77" xfId="50" applyFont="1" applyFill="1" applyBorder="1" applyAlignment="1">
      <alignment vertical="center"/>
    </xf>
    <xf numFmtId="0" fontId="31" fillId="33" borderId="54" xfId="50" applyFont="1" applyFill="1" applyBorder="1" applyAlignment="1">
      <alignment vertical="center"/>
    </xf>
    <xf numFmtId="0" fontId="31" fillId="33" borderId="0" xfId="50" applyFont="1" applyFill="1" applyAlignment="1">
      <alignment vertical="center"/>
    </xf>
    <xf numFmtId="0" fontId="66" fillId="40" borderId="78" xfId="50" applyFont="1" applyFill="1" applyBorder="1" applyAlignment="1">
      <alignment vertical="center" wrapText="1"/>
    </xf>
    <xf numFmtId="0" fontId="66" fillId="37" borderId="79" xfId="50" applyFont="1" applyFill="1" applyBorder="1" applyAlignment="1">
      <alignment horizontal="center" vertical="center" wrapText="1"/>
    </xf>
    <xf numFmtId="14" fontId="28" fillId="36" borderId="80" xfId="50" applyNumberFormat="1" applyFont="1" applyFill="1" applyBorder="1" applyAlignment="1" applyProtection="1">
      <alignment horizontal="right" vertical="top" wrapText="1"/>
      <protection locked="0"/>
    </xf>
    <xf numFmtId="0" fontId="66" fillId="40" borderId="82" xfId="50" applyFont="1" applyFill="1" applyBorder="1" applyAlignment="1">
      <alignment vertical="center" wrapText="1"/>
    </xf>
    <xf numFmtId="0" fontId="66" fillId="37" borderId="83" xfId="50" applyFont="1" applyFill="1" applyBorder="1" applyAlignment="1">
      <alignment horizontal="center" vertical="center" wrapText="1"/>
    </xf>
    <xf numFmtId="14" fontId="28" fillId="36" borderId="84" xfId="50" applyNumberFormat="1" applyFont="1" applyFill="1" applyBorder="1" applyAlignment="1" applyProtection="1">
      <alignment horizontal="right" vertical="top" wrapText="1"/>
      <protection locked="0"/>
    </xf>
    <xf numFmtId="0" fontId="19" fillId="33" borderId="86" xfId="50" applyFont="1" applyFill="1" applyBorder="1" applyAlignment="1">
      <alignment horizontal="center" vertical="center" wrapText="1"/>
    </xf>
    <xf numFmtId="0" fontId="19" fillId="33" borderId="87" xfId="50" applyFont="1" applyFill="1" applyBorder="1" applyAlignment="1">
      <alignment vertical="center" wrapText="1"/>
    </xf>
    <xf numFmtId="4" fontId="19" fillId="36" borderId="87" xfId="51" applyNumberFormat="1" applyFont="1" applyFill="1" applyBorder="1" applyAlignment="1" applyProtection="1">
      <alignment horizontal="right" vertical="center" wrapText="1"/>
      <protection locked="0"/>
    </xf>
    <xf numFmtId="4" fontId="19" fillId="33" borderId="87" xfId="51" applyNumberFormat="1" applyFont="1" applyFill="1" applyBorder="1" applyAlignment="1">
      <alignment horizontal="right" vertical="center" wrapText="1"/>
    </xf>
    <xf numFmtId="167" fontId="19" fillId="33" borderId="0" xfId="51" applyFont="1" applyFill="1" applyBorder="1" applyAlignment="1" applyProtection="1">
      <alignment horizontal="left" wrapText="1"/>
      <protection locked="0"/>
    </xf>
    <xf numFmtId="167" fontId="31" fillId="33" borderId="0" xfId="51" applyFont="1" applyFill="1" applyBorder="1" applyAlignment="1" applyProtection="1">
      <alignment horizontal="left"/>
      <protection locked="0"/>
    </xf>
    <xf numFmtId="167" fontId="19" fillId="33" borderId="0" xfId="51" applyFont="1" applyFill="1" applyBorder="1" applyAlignment="1">
      <alignment horizontal="left" wrapText="1"/>
    </xf>
    <xf numFmtId="0" fontId="67" fillId="33" borderId="52" xfId="50" applyFont="1" applyFill="1" applyBorder="1" applyAlignment="1">
      <alignment horizontal="center" wrapText="1"/>
    </xf>
    <xf numFmtId="0" fontId="61" fillId="33" borderId="55" xfId="50" applyFont="1" applyFill="1" applyBorder="1" applyAlignment="1">
      <alignment horizontal="left" indent="1"/>
    </xf>
    <xf numFmtId="0" fontId="59" fillId="33" borderId="67" xfId="50" applyFont="1" applyFill="1" applyBorder="1"/>
    <xf numFmtId="0" fontId="66" fillId="33" borderId="52" xfId="50" applyFont="1" applyFill="1" applyBorder="1" applyAlignment="1">
      <alignment horizontal="center"/>
    </xf>
    <xf numFmtId="0" fontId="31" fillId="33" borderId="52" xfId="50" applyFont="1" applyFill="1" applyBorder="1" applyAlignment="1">
      <alignment horizontal="left" vertical="top" wrapText="1"/>
    </xf>
    <xf numFmtId="0" fontId="67" fillId="33" borderId="56" xfId="50" applyFont="1" applyFill="1" applyBorder="1" applyAlignment="1">
      <alignment wrapText="1"/>
    </xf>
    <xf numFmtId="0" fontId="67" fillId="33" borderId="56" xfId="50" applyFont="1" applyFill="1" applyBorder="1" applyAlignment="1">
      <alignment horizontal="right" wrapText="1"/>
    </xf>
    <xf numFmtId="4" fontId="67" fillId="33" borderId="56" xfId="50" applyNumberFormat="1" applyFont="1" applyFill="1" applyBorder="1" applyAlignment="1">
      <alignment horizontal="right" wrapText="1"/>
    </xf>
    <xf numFmtId="0" fontId="61" fillId="33" borderId="67" xfId="50" applyFont="1" applyFill="1" applyBorder="1"/>
    <xf numFmtId="0" fontId="19" fillId="33" borderId="52" xfId="50" applyFont="1" applyFill="1" applyBorder="1"/>
    <xf numFmtId="14" fontId="66" fillId="37" borderId="84" xfId="50" applyNumberFormat="1" applyFont="1" applyFill="1" applyBorder="1" applyAlignment="1">
      <alignment horizontal="center" vertical="top" wrapText="1"/>
    </xf>
    <xf numFmtId="0" fontId="19" fillId="33" borderId="54" xfId="50" applyFont="1" applyFill="1" applyBorder="1"/>
    <xf numFmtId="14" fontId="66" fillId="37" borderId="87" xfId="50" applyNumberFormat="1" applyFont="1" applyFill="1" applyBorder="1" applyAlignment="1">
      <alignment horizontal="center" vertical="top" wrapText="1"/>
    </xf>
    <xf numFmtId="4" fontId="19" fillId="33" borderId="87" xfId="51" applyNumberFormat="1" applyFont="1" applyFill="1" applyBorder="1" applyAlignment="1">
      <alignment horizontal="left" wrapText="1"/>
    </xf>
    <xf numFmtId="4" fontId="19" fillId="33" borderId="106" xfId="51" applyNumberFormat="1" applyFont="1" applyFill="1" applyBorder="1" applyAlignment="1">
      <alignment horizontal="left" wrapText="1"/>
    </xf>
    <xf numFmtId="0" fontId="19" fillId="0" borderId="0" xfId="50" applyFont="1"/>
    <xf numFmtId="4" fontId="19" fillId="33" borderId="107" xfId="51" applyNumberFormat="1" applyFont="1" applyFill="1" applyBorder="1" applyAlignment="1">
      <alignment horizontal="left" wrapText="1"/>
    </xf>
    <xf numFmtId="4" fontId="19" fillId="33" borderId="108" xfId="51" applyNumberFormat="1" applyFont="1" applyFill="1" applyBorder="1" applyAlignment="1">
      <alignment horizontal="left" wrapText="1"/>
    </xf>
    <xf numFmtId="0" fontId="67" fillId="33" borderId="55" xfId="50" applyFont="1" applyFill="1" applyBorder="1" applyAlignment="1">
      <alignment horizontal="center" wrapText="1"/>
    </xf>
    <xf numFmtId="0" fontId="31" fillId="33" borderId="52" xfId="50" applyFont="1" applyFill="1" applyBorder="1" applyAlignment="1">
      <alignment horizontal="left"/>
    </xf>
    <xf numFmtId="0" fontId="31" fillId="33" borderId="116" xfId="50" applyFont="1" applyFill="1" applyBorder="1" applyAlignment="1">
      <alignment horizontal="left"/>
    </xf>
    <xf numFmtId="0" fontId="31" fillId="33" borderId="8" xfId="50" applyFont="1" applyFill="1" applyBorder="1" applyAlignment="1">
      <alignment horizontal="left"/>
    </xf>
    <xf numFmtId="0" fontId="67" fillId="33" borderId="8" xfId="50" applyFont="1" applyFill="1" applyBorder="1" applyAlignment="1">
      <alignment wrapText="1"/>
    </xf>
    <xf numFmtId="0" fontId="67" fillId="33" borderId="8" xfId="50" applyFont="1" applyFill="1" applyBorder="1" applyAlignment="1">
      <alignment horizontal="right" wrapText="1"/>
    </xf>
    <xf numFmtId="4" fontId="67" fillId="33" borderId="8" xfId="50" applyNumberFormat="1" applyFont="1" applyFill="1" applyBorder="1" applyAlignment="1">
      <alignment horizontal="right" wrapText="1"/>
    </xf>
    <xf numFmtId="0" fontId="31" fillId="33" borderId="8" xfId="50" applyFont="1" applyFill="1" applyBorder="1"/>
    <xf numFmtId="0" fontId="31" fillId="33" borderId="117" xfId="50" applyFont="1" applyFill="1" applyBorder="1"/>
    <xf numFmtId="0" fontId="61" fillId="33" borderId="55" xfId="50" applyFont="1" applyFill="1" applyBorder="1"/>
    <xf numFmtId="0" fontId="66" fillId="33" borderId="52" xfId="50" applyFont="1" applyFill="1" applyBorder="1" applyAlignment="1">
      <alignment horizontal="center" vertical="center" wrapText="1"/>
    </xf>
    <xf numFmtId="0" fontId="31" fillId="33" borderId="67" xfId="50" applyFont="1" applyFill="1" applyBorder="1" applyAlignment="1">
      <alignment horizontal="left"/>
    </xf>
    <xf numFmtId="0" fontId="67" fillId="33" borderId="56" xfId="50" applyFont="1" applyFill="1" applyBorder="1" applyAlignment="1">
      <alignment horizontal="left"/>
    </xf>
    <xf numFmtId="167" fontId="31" fillId="33" borderId="110" xfId="51" applyFont="1" applyFill="1" applyBorder="1" applyAlignment="1">
      <alignment horizontal="center" vertical="center"/>
    </xf>
    <xf numFmtId="0" fontId="69" fillId="33" borderId="111" xfId="50" applyFont="1" applyFill="1" applyBorder="1" applyAlignment="1">
      <alignment horizontal="center" vertical="center" wrapText="1"/>
    </xf>
    <xf numFmtId="0" fontId="31" fillId="33" borderId="67" xfId="50" applyFont="1" applyFill="1" applyBorder="1" applyAlignment="1">
      <alignment horizontal="left" indent="1"/>
    </xf>
    <xf numFmtId="0" fontId="69" fillId="33" borderId="122" xfId="50" applyFont="1" applyFill="1" applyBorder="1" applyAlignment="1">
      <alignment horizontal="center" vertical="center" wrapText="1"/>
    </xf>
    <xf numFmtId="167" fontId="31" fillId="33" borderId="0" xfId="51" applyFont="1" applyFill="1" applyBorder="1" applyAlignment="1">
      <alignment horizontal="center" vertical="center"/>
    </xf>
    <xf numFmtId="167" fontId="31" fillId="33" borderId="0" xfId="51" applyFont="1" applyFill="1" applyBorder="1" applyAlignment="1"/>
    <xf numFmtId="9" fontId="31" fillId="33" borderId="0" xfId="52" applyFont="1" applyFill="1" applyBorder="1" applyAlignment="1"/>
    <xf numFmtId="10" fontId="31" fillId="33" borderId="0" xfId="51" applyNumberFormat="1" applyFont="1" applyFill="1" applyBorder="1" applyAlignment="1">
      <alignment horizontal="center"/>
    </xf>
    <xf numFmtId="0" fontId="71" fillId="33" borderId="122" xfId="50" applyFont="1" applyFill="1" applyBorder="1" applyAlignment="1" applyProtection="1">
      <alignment vertical="center" wrapText="1"/>
      <protection locked="0"/>
    </xf>
    <xf numFmtId="10" fontId="31" fillId="33" borderId="65" xfId="51" applyNumberFormat="1" applyFont="1" applyFill="1" applyBorder="1" applyAlignment="1">
      <alignment horizontal="center"/>
    </xf>
    <xf numFmtId="0" fontId="56" fillId="33" borderId="65" xfId="50" applyFill="1" applyBorder="1" applyAlignment="1">
      <alignment horizontal="center"/>
    </xf>
    <xf numFmtId="0" fontId="14" fillId="0" borderId="0" xfId="0" applyFont="1" applyAlignment="1">
      <alignment vertical="center"/>
    </xf>
    <xf numFmtId="0" fontId="15" fillId="0" borderId="0" xfId="0" applyFont="1" applyAlignment="1">
      <alignment vertical="center"/>
    </xf>
    <xf numFmtId="0" fontId="30" fillId="0" borderId="0" xfId="0" applyFont="1" applyAlignment="1">
      <alignment vertical="top" wrapText="1"/>
    </xf>
    <xf numFmtId="0" fontId="19" fillId="0" borderId="20" xfId="41" applyFont="1" applyBorder="1" applyAlignment="1">
      <alignment horizontal="center" vertical="top"/>
    </xf>
    <xf numFmtId="17" fontId="28" fillId="0" borderId="0" xfId="41" applyNumberFormat="1" applyFont="1"/>
    <xf numFmtId="0" fontId="28" fillId="0" borderId="0" xfId="41" applyFont="1" applyAlignment="1">
      <alignment wrapText="1"/>
    </xf>
    <xf numFmtId="0" fontId="28" fillId="0" borderId="0" xfId="41" applyFont="1" applyAlignment="1">
      <alignment horizontal="center" vertical="center"/>
    </xf>
    <xf numFmtId="1" fontId="19" fillId="0" borderId="0" xfId="41" applyNumberFormat="1" applyFont="1"/>
    <xf numFmtId="0" fontId="19" fillId="36" borderId="125" xfId="41" applyFont="1" applyFill="1" applyBorder="1" applyAlignment="1" applyProtection="1">
      <alignment vertical="center"/>
      <protection locked="0"/>
    </xf>
    <xf numFmtId="0" fontId="6" fillId="36" borderId="127" xfId="41" applyFont="1" applyFill="1" applyBorder="1" applyAlignment="1" applyProtection="1">
      <alignment horizontal="left" vertical="center"/>
      <protection locked="0"/>
    </xf>
    <xf numFmtId="167" fontId="19" fillId="36" borderId="127" xfId="51" applyFont="1" applyFill="1" applyBorder="1" applyAlignment="1" applyProtection="1">
      <alignment horizontal="left" vertical="center"/>
      <protection locked="0"/>
    </xf>
    <xf numFmtId="49" fontId="6" fillId="36" borderId="127" xfId="41" applyNumberFormat="1" applyFont="1" applyFill="1" applyBorder="1" applyAlignment="1" applyProtection="1">
      <alignment horizontal="left" vertical="center" wrapText="1"/>
      <protection locked="0"/>
    </xf>
    <xf numFmtId="49" fontId="6" fillId="36" borderId="127" xfId="41" applyNumberFormat="1" applyFont="1" applyFill="1" applyBorder="1" applyAlignment="1" applyProtection="1">
      <alignment horizontal="left" vertical="center"/>
      <protection locked="0"/>
    </xf>
    <xf numFmtId="170" fontId="6" fillId="36" borderId="128" xfId="41" applyNumberFormat="1" applyFont="1" applyFill="1" applyBorder="1" applyAlignment="1" applyProtection="1">
      <alignment horizontal="left" vertical="center"/>
      <protection locked="0"/>
    </xf>
    <xf numFmtId="0" fontId="6" fillId="45" borderId="127" xfId="41" applyFont="1" applyFill="1" applyBorder="1" applyAlignment="1">
      <alignment horizontal="center" vertical="top" wrapText="1"/>
    </xf>
    <xf numFmtId="0" fontId="6" fillId="43" borderId="127" xfId="41" applyFont="1" applyFill="1" applyBorder="1" applyAlignment="1">
      <alignment horizontal="center" vertical="top" wrapText="1"/>
    </xf>
    <xf numFmtId="0" fontId="7" fillId="0" borderId="0" xfId="41" quotePrefix="1" applyFont="1"/>
    <xf numFmtId="0" fontId="6" fillId="0" borderId="0" xfId="41" applyFont="1" applyAlignment="1" applyProtection="1">
      <alignment wrapText="1"/>
      <protection locked="0"/>
    </xf>
    <xf numFmtId="0" fontId="6" fillId="0" borderId="0" xfId="41" applyFont="1" applyProtection="1">
      <protection locked="0"/>
    </xf>
    <xf numFmtId="0" fontId="6" fillId="0" borderId="127" xfId="41" applyFont="1" applyBorder="1" applyAlignment="1" applyProtection="1">
      <alignment wrapText="1"/>
      <protection locked="0"/>
    </xf>
    <xf numFmtId="0" fontId="68" fillId="33" borderId="0" xfId="50" applyFont="1" applyFill="1"/>
    <xf numFmtId="0" fontId="28" fillId="33" borderId="0" xfId="41" applyFont="1" applyFill="1" applyAlignment="1">
      <alignment horizontal="left" wrapText="1"/>
    </xf>
    <xf numFmtId="0" fontId="28" fillId="33" borderId="0" xfId="41" applyFont="1" applyFill="1" applyAlignment="1">
      <alignment horizontal="left" vertical="center" indent="1"/>
    </xf>
    <xf numFmtId="0" fontId="31" fillId="0" borderId="0" xfId="50" applyFont="1" applyAlignment="1">
      <alignment vertical="center" wrapText="1"/>
    </xf>
    <xf numFmtId="0" fontId="56" fillId="33" borderId="0" xfId="50" applyFill="1" applyAlignment="1">
      <alignment wrapText="1"/>
    </xf>
    <xf numFmtId="0" fontId="59" fillId="0" borderId="0" xfId="50" applyFont="1" applyAlignment="1">
      <alignment wrapText="1" readingOrder="1"/>
    </xf>
    <xf numFmtId="0" fontId="55" fillId="33" borderId="0" xfId="41" applyFont="1" applyFill="1"/>
    <xf numFmtId="0" fontId="55" fillId="45" borderId="0" xfId="41" applyFont="1" applyFill="1"/>
    <xf numFmtId="0" fontId="75" fillId="0" borderId="0" xfId="41" applyFont="1" applyAlignment="1">
      <alignment vertical="center"/>
    </xf>
    <xf numFmtId="14" fontId="19" fillId="0" borderId="0" xfId="41" applyNumberFormat="1" applyFont="1"/>
    <xf numFmtId="0" fontId="19" fillId="36" borderId="152" xfId="41" applyFont="1" applyFill="1" applyBorder="1" applyProtection="1">
      <protection locked="0"/>
    </xf>
    <xf numFmtId="0" fontId="19" fillId="36" borderId="153" xfId="41" applyFont="1" applyFill="1" applyBorder="1" applyProtection="1">
      <protection locked="0"/>
    </xf>
    <xf numFmtId="0" fontId="19" fillId="36" borderId="154" xfId="41" applyFont="1" applyFill="1" applyBorder="1" applyProtection="1">
      <protection locked="0"/>
    </xf>
    <xf numFmtId="0" fontId="19" fillId="36" borderId="155" xfId="41" applyFont="1" applyFill="1" applyBorder="1" applyProtection="1">
      <protection locked="0"/>
    </xf>
    <xf numFmtId="0" fontId="19" fillId="36" borderId="156" xfId="41" applyFont="1" applyFill="1" applyBorder="1" applyProtection="1">
      <protection locked="0"/>
    </xf>
    <xf numFmtId="0" fontId="19" fillId="33" borderId="0" xfId="41" applyFont="1" applyFill="1" applyAlignment="1">
      <alignment horizontal="center"/>
    </xf>
    <xf numFmtId="0" fontId="19" fillId="33" borderId="0" xfId="41" quotePrefix="1" applyFont="1" applyFill="1"/>
    <xf numFmtId="0" fontId="68" fillId="33" borderId="0" xfId="41" applyFont="1" applyFill="1"/>
    <xf numFmtId="0" fontId="19" fillId="0" borderId="143" xfId="41" applyFont="1" applyBorder="1" applyAlignment="1" applyProtection="1">
      <alignment vertical="center"/>
      <protection locked="0"/>
    </xf>
    <xf numFmtId="0" fontId="17" fillId="0" borderId="0" xfId="41" applyFont="1" applyProtection="1">
      <protection locked="0"/>
    </xf>
    <xf numFmtId="0" fontId="4" fillId="33" borderId="0" xfId="41" applyFill="1" applyAlignment="1">
      <alignment wrapText="1"/>
    </xf>
    <xf numFmtId="0" fontId="31" fillId="0" borderId="0" xfId="41" applyFont="1" applyAlignment="1">
      <alignment wrapText="1"/>
    </xf>
    <xf numFmtId="0" fontId="59" fillId="0" borderId="0" xfId="41" applyFont="1" applyAlignment="1">
      <alignment vertical="center" readingOrder="1"/>
    </xf>
    <xf numFmtId="0" fontId="31" fillId="33" borderId="0" xfId="41" applyFont="1" applyFill="1" applyAlignment="1">
      <alignment wrapText="1"/>
    </xf>
    <xf numFmtId="0" fontId="55" fillId="0" borderId="0" xfId="41" applyFont="1"/>
    <xf numFmtId="0" fontId="55" fillId="47" borderId="0" xfId="41" applyFont="1" applyFill="1"/>
    <xf numFmtId="0" fontId="71" fillId="0" borderId="0" xfId="41" applyFont="1"/>
    <xf numFmtId="0" fontId="71" fillId="0" borderId="0" xfId="41" applyFont="1" applyAlignment="1">
      <alignment horizontal="center"/>
    </xf>
    <xf numFmtId="0" fontId="33" fillId="0" borderId="0" xfId="41" applyFont="1" applyAlignment="1">
      <alignment vertical="center" wrapText="1"/>
    </xf>
    <xf numFmtId="0" fontId="17" fillId="0" borderId="0" xfId="41" applyFont="1" applyAlignment="1" applyProtection="1">
      <alignment vertical="center"/>
      <protection locked="0"/>
    </xf>
    <xf numFmtId="0" fontId="17" fillId="0" borderId="0" xfId="41" applyFont="1" applyAlignment="1" applyProtection="1">
      <alignment vertical="center" wrapText="1"/>
      <protection locked="0"/>
    </xf>
    <xf numFmtId="0" fontId="59" fillId="0" borderId="0" xfId="41" applyFont="1" applyAlignment="1">
      <alignment vertical="center" wrapText="1"/>
    </xf>
    <xf numFmtId="0" fontId="58" fillId="0" borderId="0" xfId="41" applyFont="1" applyAlignment="1">
      <alignment vertical="top" wrapText="1"/>
    </xf>
    <xf numFmtId="0" fontId="28" fillId="33" borderId="0" xfId="41" applyFont="1" applyFill="1" applyAlignment="1">
      <alignment horizontal="left"/>
    </xf>
    <xf numFmtId="0" fontId="71" fillId="33" borderId="0" xfId="41" applyFont="1" applyFill="1"/>
    <xf numFmtId="0" fontId="71" fillId="53" borderId="0" xfId="41" applyFont="1" applyFill="1"/>
    <xf numFmtId="0" fontId="55" fillId="53" borderId="0" xfId="41" applyFont="1" applyFill="1"/>
    <xf numFmtId="0" fontId="6" fillId="0" borderId="0" xfId="41" applyFont="1" applyAlignment="1" applyProtection="1">
      <alignment vertical="center"/>
      <protection locked="0"/>
    </xf>
    <xf numFmtId="0" fontId="33" fillId="0" borderId="0" xfId="41" applyFont="1" applyAlignment="1">
      <alignment vertical="center"/>
    </xf>
    <xf numFmtId="0" fontId="68" fillId="0" borderId="0" xfId="43" applyFont="1"/>
    <xf numFmtId="0" fontId="28" fillId="0" borderId="0" xfId="41" applyFont="1" applyAlignment="1">
      <alignment horizontal="left" vertical="center" indent="1"/>
    </xf>
    <xf numFmtId="0" fontId="31" fillId="0" borderId="0" xfId="43" applyFont="1" applyAlignment="1">
      <alignment wrapText="1"/>
    </xf>
    <xf numFmtId="0" fontId="31" fillId="33" borderId="0" xfId="43" applyFont="1" applyFill="1" applyAlignment="1">
      <alignment wrapText="1"/>
    </xf>
    <xf numFmtId="0" fontId="21" fillId="33" borderId="0" xfId="43" applyFill="1" applyAlignment="1">
      <alignment wrapText="1"/>
    </xf>
    <xf numFmtId="0" fontId="28" fillId="33" borderId="0" xfId="41" applyFont="1" applyFill="1" applyAlignment="1">
      <alignment wrapText="1"/>
    </xf>
    <xf numFmtId="0" fontId="78" fillId="33" borderId="0" xfId="41" applyFont="1" applyFill="1"/>
    <xf numFmtId="0" fontId="19" fillId="36" borderId="125" xfId="41" applyFont="1" applyFill="1" applyBorder="1" applyAlignment="1" applyProtection="1">
      <alignment horizontal="center" vertical="center"/>
      <protection locked="0"/>
    </xf>
    <xf numFmtId="0" fontId="28" fillId="0" borderId="0" xfId="41" applyFont="1" applyAlignment="1">
      <alignment horizontal="right" vertical="center"/>
    </xf>
    <xf numFmtId="0" fontId="31" fillId="0" borderId="0" xfId="50" applyFont="1" applyAlignment="1">
      <alignment horizontal="center"/>
    </xf>
    <xf numFmtId="0" fontId="19" fillId="0" borderId="0" xfId="50" applyFont="1" applyAlignment="1">
      <alignment horizontal="center"/>
    </xf>
    <xf numFmtId="167" fontId="19" fillId="0" borderId="0" xfId="51" applyFont="1"/>
    <xf numFmtId="167" fontId="19" fillId="0" borderId="0" xfId="51" applyFont="1" applyBorder="1"/>
    <xf numFmtId="0" fontId="59" fillId="0" borderId="0" xfId="41" applyFont="1"/>
    <xf numFmtId="0" fontId="59" fillId="0" borderId="0" xfId="50" applyFont="1" applyAlignment="1">
      <alignment horizontal="center"/>
    </xf>
    <xf numFmtId="0" fontId="19" fillId="0" borderId="0" xfId="41" applyFont="1" applyAlignment="1" applyProtection="1">
      <alignment wrapText="1"/>
      <protection locked="0"/>
    </xf>
    <xf numFmtId="0" fontId="32" fillId="0" borderId="143" xfId="41" applyFont="1" applyBorder="1" applyAlignment="1" applyProtection="1">
      <alignment wrapText="1"/>
      <protection locked="0"/>
    </xf>
    <xf numFmtId="0" fontId="19" fillId="0" borderId="143" xfId="41" applyFont="1" applyBorder="1" applyAlignment="1" applyProtection="1">
      <alignment wrapText="1"/>
      <protection locked="0"/>
    </xf>
    <xf numFmtId="4" fontId="6" fillId="0" borderId="160" xfId="41" applyNumberFormat="1" applyFont="1" applyBorder="1" applyAlignment="1" applyProtection="1">
      <alignment horizontal="center" vertical="center" wrapText="1"/>
      <protection locked="0"/>
    </xf>
    <xf numFmtId="0" fontId="6" fillId="0" borderId="160" xfId="41" applyFont="1" applyBorder="1" applyAlignment="1" applyProtection="1">
      <alignment vertical="center" wrapText="1"/>
      <protection locked="0"/>
    </xf>
    <xf numFmtId="4" fontId="17" fillId="36" borderId="160" xfId="41" applyNumberFormat="1" applyFont="1" applyFill="1" applyBorder="1" applyAlignment="1" applyProtection="1">
      <alignment horizontal="center" vertical="center"/>
      <protection locked="0"/>
    </xf>
    <xf numFmtId="4" fontId="17" fillId="36" borderId="160" xfId="41" applyNumberFormat="1" applyFont="1" applyFill="1" applyBorder="1" applyAlignment="1" applyProtection="1">
      <alignment horizontal="center" vertical="center" wrapText="1"/>
      <protection locked="0"/>
    </xf>
    <xf numFmtId="0" fontId="7" fillId="0" borderId="160" xfId="41" applyFont="1" applyBorder="1" applyAlignment="1" applyProtection="1">
      <alignment horizontal="center" wrapText="1"/>
      <protection locked="0"/>
    </xf>
    <xf numFmtId="0" fontId="6" fillId="0" borderId="160" xfId="41" applyFont="1" applyBorder="1" applyAlignment="1" applyProtection="1">
      <alignment wrapText="1"/>
      <protection locked="0"/>
    </xf>
    <xf numFmtId="0" fontId="28" fillId="33" borderId="0" xfId="41" applyFont="1" applyFill="1" applyAlignment="1">
      <alignment vertical="center" wrapText="1"/>
    </xf>
    <xf numFmtId="0" fontId="71" fillId="41" borderId="0" xfId="41" applyFont="1" applyFill="1"/>
    <xf numFmtId="0" fontId="55" fillId="41" borderId="0" xfId="41" applyFont="1" applyFill="1"/>
    <xf numFmtId="0" fontId="84" fillId="0" borderId="0" xfId="41" applyFont="1" applyAlignment="1">
      <alignment horizontal="center" vertical="center" wrapText="1"/>
    </xf>
    <xf numFmtId="0" fontId="74" fillId="62" borderId="0" xfId="41" applyFont="1" applyFill="1" applyAlignment="1" applyProtection="1">
      <alignment horizontal="right" vertical="center"/>
      <protection locked="0"/>
    </xf>
    <xf numFmtId="0" fontId="71" fillId="62" borderId="0" xfId="41" applyFont="1" applyFill="1"/>
    <xf numFmtId="0" fontId="55" fillId="0" borderId="0" xfId="41" applyFont="1" applyAlignment="1">
      <alignment horizontal="center" vertical="center"/>
    </xf>
    <xf numFmtId="167" fontId="74" fillId="63" borderId="0" xfId="51" applyFont="1" applyFill="1" applyBorder="1" applyAlignment="1" applyProtection="1">
      <alignment horizontal="right" vertical="center"/>
      <protection locked="0"/>
    </xf>
    <xf numFmtId="49" fontId="88" fillId="63" borderId="0" xfId="41" applyNumberFormat="1" applyFont="1" applyFill="1" applyAlignment="1" applyProtection="1">
      <alignment horizontal="left"/>
      <protection locked="0"/>
    </xf>
    <xf numFmtId="170" fontId="74" fillId="63" borderId="0" xfId="41" applyNumberFormat="1" applyFont="1" applyFill="1" applyAlignment="1" applyProtection="1">
      <alignment horizontal="left"/>
      <protection locked="0"/>
    </xf>
    <xf numFmtId="0" fontId="71" fillId="63" borderId="0" xfId="41" applyFont="1" applyFill="1" applyAlignment="1" applyProtection="1">
      <alignment horizontal="center"/>
      <protection locked="0"/>
    </xf>
    <xf numFmtId="0" fontId="19" fillId="36" borderId="161" xfId="41" applyFont="1" applyFill="1" applyBorder="1" applyAlignment="1" applyProtection="1">
      <alignment horizontal="left"/>
      <protection locked="0"/>
    </xf>
    <xf numFmtId="0" fontId="19" fillId="36" borderId="162" xfId="41" applyFont="1" applyFill="1" applyBorder="1" applyAlignment="1" applyProtection="1">
      <alignment horizontal="left"/>
      <protection locked="0"/>
    </xf>
    <xf numFmtId="0" fontId="19" fillId="36" borderId="163" xfId="41" applyFont="1" applyFill="1" applyBorder="1" applyAlignment="1" applyProtection="1">
      <alignment horizontal="left"/>
      <protection locked="0"/>
    </xf>
    <xf numFmtId="0" fontId="19" fillId="36" borderId="164" xfId="41" applyFont="1" applyFill="1" applyBorder="1" applyAlignment="1" applyProtection="1">
      <alignment horizontal="left"/>
      <protection locked="0"/>
    </xf>
    <xf numFmtId="0" fontId="19" fillId="36" borderId="165" xfId="41" applyFont="1" applyFill="1" applyBorder="1" applyAlignment="1" applyProtection="1">
      <alignment horizontal="left"/>
      <protection locked="0"/>
    </xf>
    <xf numFmtId="0" fontId="19" fillId="36" borderId="164" xfId="41" applyFont="1" applyFill="1" applyBorder="1" applyAlignment="1" applyProtection="1">
      <alignment horizontal="left" wrapText="1"/>
      <protection locked="0"/>
    </xf>
    <xf numFmtId="0" fontId="19" fillId="36" borderId="166" xfId="41" applyFont="1" applyFill="1" applyBorder="1" applyAlignment="1" applyProtection="1">
      <alignment horizontal="left"/>
      <protection locked="0"/>
    </xf>
    <xf numFmtId="0" fontId="19" fillId="36" borderId="167" xfId="41" applyFont="1" applyFill="1" applyBorder="1" applyAlignment="1" applyProtection="1">
      <alignment horizontal="left"/>
      <protection locked="0"/>
    </xf>
    <xf numFmtId="0" fontId="19" fillId="36" borderId="144" xfId="41" applyFont="1" applyFill="1" applyBorder="1" applyAlignment="1" applyProtection="1">
      <alignment horizontal="left"/>
      <protection locked="0"/>
    </xf>
    <xf numFmtId="0" fontId="19" fillId="36" borderId="168" xfId="41" applyFont="1" applyFill="1" applyBorder="1" applyAlignment="1" applyProtection="1">
      <alignment horizontal="left"/>
      <protection locked="0"/>
    </xf>
    <xf numFmtId="0" fontId="19" fillId="36" borderId="169" xfId="41" applyFont="1" applyFill="1" applyBorder="1" applyAlignment="1" applyProtection="1">
      <alignment horizontal="left"/>
      <protection locked="0"/>
    </xf>
    <xf numFmtId="0" fontId="19" fillId="65" borderId="166" xfId="41" applyFont="1" applyFill="1" applyBorder="1" applyAlignment="1">
      <alignment horizontal="center" vertical="center" wrapText="1"/>
    </xf>
    <xf numFmtId="0" fontId="19" fillId="65" borderId="167" xfId="41" applyFont="1" applyFill="1" applyBorder="1" applyAlignment="1">
      <alignment horizontal="center" vertical="center" wrapText="1"/>
    </xf>
    <xf numFmtId="0" fontId="19" fillId="64" borderId="176" xfId="41" applyFont="1" applyFill="1" applyBorder="1" applyAlignment="1">
      <alignment horizontal="center"/>
    </xf>
    <xf numFmtId="0" fontId="19" fillId="64" borderId="176" xfId="41" applyFont="1" applyFill="1" applyBorder="1" applyAlignment="1">
      <alignment horizontal="center" vertical="center"/>
    </xf>
    <xf numFmtId="0" fontId="19" fillId="0" borderId="0" xfId="41" applyFont="1" applyAlignment="1" applyProtection="1">
      <alignment horizontal="left" vertical="center" wrapText="1"/>
      <protection locked="0"/>
    </xf>
    <xf numFmtId="0" fontId="66" fillId="0" borderId="0" xfId="41" applyFont="1"/>
    <xf numFmtId="0" fontId="66" fillId="0" borderId="0" xfId="41" applyFont="1" applyAlignment="1">
      <alignment horizontal="center"/>
    </xf>
    <xf numFmtId="0" fontId="91" fillId="0" borderId="0" xfId="41" applyFont="1" applyAlignment="1" applyProtection="1">
      <alignment horizontal="left" vertical="top" wrapText="1"/>
      <protection locked="0"/>
    </xf>
    <xf numFmtId="0" fontId="56" fillId="0" borderId="0" xfId="50" applyAlignment="1">
      <alignment wrapText="1"/>
    </xf>
    <xf numFmtId="0" fontId="57" fillId="0" borderId="0" xfId="41" applyFont="1" applyAlignment="1">
      <alignment wrapText="1"/>
    </xf>
    <xf numFmtId="0" fontId="28" fillId="0" borderId="0" xfId="41" applyFont="1" applyAlignment="1">
      <alignment horizontal="left"/>
    </xf>
    <xf numFmtId="0" fontId="91" fillId="66" borderId="0" xfId="41" applyFont="1" applyFill="1"/>
    <xf numFmtId="165" fontId="55" fillId="0" borderId="0" xfId="41" applyNumberFormat="1" applyFont="1" applyAlignment="1" applyProtection="1">
      <alignment horizontal="right" vertical="center"/>
      <protection locked="0"/>
    </xf>
    <xf numFmtId="0" fontId="71" fillId="0" borderId="0" xfId="41" applyFont="1" applyAlignment="1" applyProtection="1">
      <alignment horizontal="center"/>
      <protection locked="0"/>
    </xf>
    <xf numFmtId="0" fontId="28" fillId="0" borderId="0" xfId="41" applyFont="1" applyAlignment="1">
      <alignment horizontal="right"/>
    </xf>
    <xf numFmtId="0" fontId="10" fillId="0" borderId="0" xfId="41" quotePrefix="1" applyFont="1"/>
    <xf numFmtId="0" fontId="32" fillId="0" borderId="0" xfId="41" applyFont="1" applyAlignment="1">
      <alignment horizontal="right"/>
    </xf>
    <xf numFmtId="0" fontId="28" fillId="0" borderId="0" xfId="50" applyFont="1" applyAlignment="1">
      <alignment vertical="center" wrapText="1"/>
    </xf>
    <xf numFmtId="0" fontId="56" fillId="33" borderId="0" xfId="50" applyFill="1" applyAlignment="1">
      <alignment horizontal="right" wrapText="1"/>
    </xf>
    <xf numFmtId="0" fontId="71" fillId="66" borderId="0" xfId="41" applyFont="1" applyFill="1"/>
    <xf numFmtId="0" fontId="55" fillId="66" borderId="0" xfId="41" applyFont="1" applyFill="1"/>
    <xf numFmtId="0" fontId="55" fillId="66" borderId="0" xfId="41" applyFont="1" applyFill="1" applyAlignment="1">
      <alignment horizontal="right"/>
    </xf>
    <xf numFmtId="0" fontId="75" fillId="0" borderId="0" xfId="41" applyFont="1" applyAlignment="1">
      <alignment vertical="center" wrapText="1"/>
    </xf>
    <xf numFmtId="0" fontId="21" fillId="0" borderId="0" xfId="43" applyAlignment="1">
      <alignment wrapText="1"/>
    </xf>
    <xf numFmtId="0" fontId="28" fillId="0" borderId="0" xfId="41" applyFont="1" applyAlignment="1">
      <alignment horizontal="center" vertical="center" wrapText="1"/>
    </xf>
    <xf numFmtId="0" fontId="19" fillId="0" borderId="147" xfId="41" applyFont="1" applyBorder="1"/>
    <xf numFmtId="0" fontId="19" fillId="0" borderId="126" xfId="41" applyFont="1" applyBorder="1" applyAlignment="1">
      <alignment vertical="top"/>
    </xf>
    <xf numFmtId="0" fontId="19" fillId="0" borderId="179" xfId="41" applyFont="1" applyBorder="1" applyAlignment="1" applyProtection="1">
      <alignment horizontal="left" vertical="top" wrapText="1"/>
      <protection locked="0"/>
    </xf>
    <xf numFmtId="0" fontId="19" fillId="0" borderId="147" xfId="41" applyFont="1" applyBorder="1" applyAlignment="1">
      <alignment vertical="center"/>
    </xf>
    <xf numFmtId="0" fontId="19" fillId="0" borderId="126" xfId="41" applyFont="1" applyBorder="1" applyAlignment="1">
      <alignment vertical="center"/>
    </xf>
    <xf numFmtId="0" fontId="19" fillId="0" borderId="0" xfId="41" applyFont="1" applyAlignment="1">
      <alignment horizontal="left" vertical="center"/>
    </xf>
    <xf numFmtId="0" fontId="6" fillId="42" borderId="127" xfId="41" applyFont="1" applyFill="1" applyBorder="1" applyAlignment="1">
      <alignment horizontal="center" vertical="center"/>
    </xf>
    <xf numFmtId="0" fontId="6" fillId="42" borderId="183" xfId="41" applyFont="1" applyFill="1" applyBorder="1" applyAlignment="1">
      <alignment horizontal="center"/>
    </xf>
    <xf numFmtId="0" fontId="18" fillId="0" borderId="0" xfId="41" applyFont="1" applyAlignment="1">
      <alignment horizontal="center" vertical="center"/>
    </xf>
    <xf numFmtId="0" fontId="31" fillId="0" borderId="0" xfId="41" applyFont="1"/>
    <xf numFmtId="0" fontId="58" fillId="0" borderId="0" xfId="50" applyFont="1" applyAlignment="1">
      <alignment vertical="top" wrapText="1"/>
    </xf>
    <xf numFmtId="0" fontId="19" fillId="42" borderId="182" xfId="41" applyFont="1" applyFill="1" applyBorder="1" applyAlignment="1">
      <alignment horizontal="center"/>
    </xf>
    <xf numFmtId="0" fontId="19" fillId="42" borderId="183" xfId="41" applyFont="1" applyFill="1" applyBorder="1" applyAlignment="1">
      <alignment horizontal="center"/>
    </xf>
    <xf numFmtId="0" fontId="18" fillId="0" borderId="0" xfId="41" applyFont="1" applyAlignment="1">
      <alignment horizontal="center"/>
    </xf>
    <xf numFmtId="10" fontId="19" fillId="0" borderId="182" xfId="41" applyNumberFormat="1" applyFont="1" applyBorder="1" applyAlignment="1">
      <alignment horizontal="right" vertical="center"/>
    </xf>
    <xf numFmtId="0" fontId="19" fillId="36" borderId="186" xfId="41" applyFont="1" applyFill="1" applyBorder="1" applyProtection="1">
      <protection locked="0"/>
    </xf>
    <xf numFmtId="0" fontId="19" fillId="36" borderId="183" xfId="41" applyFont="1" applyFill="1" applyBorder="1" applyAlignment="1" applyProtection="1">
      <alignment horizontal="left"/>
      <protection locked="0"/>
    </xf>
    <xf numFmtId="0" fontId="19" fillId="0" borderId="183" xfId="41" applyFont="1" applyBorder="1" applyAlignment="1" applyProtection="1">
      <alignment horizontal="left" wrapText="1"/>
      <protection locked="0"/>
    </xf>
    <xf numFmtId="0" fontId="19" fillId="67" borderId="182" xfId="41" applyFont="1" applyFill="1" applyBorder="1" applyAlignment="1">
      <alignment horizontal="center" vertical="top" wrapText="1"/>
    </xf>
    <xf numFmtId="0" fontId="19" fillId="65" borderId="183" xfId="41" applyFont="1" applyFill="1" applyBorder="1" applyAlignment="1">
      <alignment horizontal="center" vertical="center" wrapText="1"/>
    </xf>
    <xf numFmtId="170" fontId="19" fillId="36" borderId="183" xfId="41" applyNumberFormat="1" applyFont="1" applyFill="1" applyBorder="1" applyAlignment="1" applyProtection="1">
      <alignment horizontal="left"/>
      <protection locked="0"/>
    </xf>
    <xf numFmtId="49" fontId="19" fillId="36" borderId="183" xfId="41" applyNumberFormat="1" applyFont="1" applyFill="1" applyBorder="1" applyAlignment="1" applyProtection="1">
      <alignment horizontal="left"/>
      <protection locked="0"/>
    </xf>
    <xf numFmtId="167" fontId="19" fillId="36" borderId="183" xfId="51" applyFont="1" applyFill="1" applyBorder="1" applyAlignment="1" applyProtection="1">
      <alignment horizontal="left"/>
      <protection locked="0"/>
    </xf>
    <xf numFmtId="170" fontId="19" fillId="36" borderId="182" xfId="41" applyNumberFormat="1" applyFont="1" applyFill="1" applyBorder="1" applyAlignment="1" applyProtection="1">
      <alignment horizontal="left"/>
      <protection locked="0"/>
    </xf>
    <xf numFmtId="49" fontId="19" fillId="36" borderId="182" xfId="41" applyNumberFormat="1" applyFont="1" applyFill="1" applyBorder="1" applyAlignment="1" applyProtection="1">
      <alignment horizontal="left"/>
      <protection locked="0"/>
    </xf>
    <xf numFmtId="167" fontId="19" fillId="36" borderId="182" xfId="51" applyFont="1" applyFill="1" applyBorder="1" applyAlignment="1" applyProtection="1">
      <alignment horizontal="left"/>
      <protection locked="0"/>
    </xf>
    <xf numFmtId="0" fontId="19" fillId="36" borderId="182" xfId="41" applyFont="1" applyFill="1" applyBorder="1" applyAlignment="1" applyProtection="1">
      <alignment horizontal="left"/>
      <protection locked="0"/>
    </xf>
    <xf numFmtId="14" fontId="19" fillId="36" borderId="183" xfId="41" applyNumberFormat="1" applyFont="1" applyFill="1" applyBorder="1" applyAlignment="1" applyProtection="1">
      <alignment horizontal="left"/>
      <protection locked="0"/>
    </xf>
    <xf numFmtId="4" fontId="19" fillId="36" borderId="183" xfId="51" applyNumberFormat="1" applyFont="1" applyFill="1" applyBorder="1" applyAlignment="1" applyProtection="1">
      <alignment horizontal="right"/>
      <protection locked="0"/>
    </xf>
    <xf numFmtId="0" fontId="19" fillId="0" borderId="126" xfId="41" applyFont="1" applyBorder="1"/>
    <xf numFmtId="0" fontId="19" fillId="0" borderId="158" xfId="41" applyFont="1" applyBorder="1" applyAlignment="1">
      <alignment horizontal="center" vertical="top"/>
    </xf>
    <xf numFmtId="0" fontId="19" fillId="0" borderId="143" xfId="41" applyFont="1" applyBorder="1" applyAlignment="1">
      <alignment horizontal="center"/>
    </xf>
    <xf numFmtId="0" fontId="7" fillId="0" borderId="22" xfId="41" applyFont="1" applyBorder="1" applyAlignment="1">
      <alignment horizontal="center"/>
    </xf>
    <xf numFmtId="0" fontId="7" fillId="0" borderId="23" xfId="41" applyFont="1" applyBorder="1" applyAlignment="1">
      <alignment horizontal="center"/>
    </xf>
    <xf numFmtId="0" fontId="4" fillId="0" borderId="0" xfId="41"/>
    <xf numFmtId="0" fontId="8" fillId="0" borderId="22" xfId="41" applyFont="1" applyBorder="1"/>
    <xf numFmtId="0" fontId="19" fillId="0" borderId="7" xfId="41" applyFont="1" applyBorder="1" applyAlignment="1">
      <alignment horizontal="left"/>
    </xf>
    <xf numFmtId="0" fontId="7" fillId="33" borderId="8" xfId="41" applyFont="1" applyFill="1" applyBorder="1"/>
    <xf numFmtId="0" fontId="6" fillId="33" borderId="8" xfId="41" applyFont="1" applyFill="1" applyBorder="1"/>
    <xf numFmtId="0" fontId="6" fillId="33" borderId="8" xfId="41" applyFont="1" applyFill="1" applyBorder="1" applyAlignment="1">
      <alignment horizontal="left"/>
    </xf>
    <xf numFmtId="0" fontId="28" fillId="35" borderId="44" xfId="41" applyFont="1" applyFill="1" applyBorder="1" applyAlignment="1">
      <alignment vertical="center"/>
    </xf>
    <xf numFmtId="0" fontId="28" fillId="0" borderId="45" xfId="41" applyFont="1" applyBorder="1" applyAlignment="1">
      <alignment horizontal="left"/>
    </xf>
    <xf numFmtId="0" fontId="28" fillId="0" borderId="7" xfId="41" applyFont="1" applyBorder="1" applyAlignment="1">
      <alignment horizontal="left"/>
    </xf>
    <xf numFmtId="0" fontId="28" fillId="0" borderId="7" xfId="41" applyFont="1" applyBorder="1"/>
    <xf numFmtId="0" fontId="93" fillId="0" borderId="0" xfId="70" applyFont="1" applyAlignment="1">
      <alignment vertical="top"/>
    </xf>
    <xf numFmtId="0" fontId="93" fillId="0" borderId="52" xfId="70" applyFont="1" applyBorder="1" applyAlignment="1">
      <alignment vertical="top"/>
    </xf>
    <xf numFmtId="0" fontId="93" fillId="0" borderId="52" xfId="70" quotePrefix="1" applyFont="1" applyBorder="1" applyAlignment="1">
      <alignment vertical="top"/>
    </xf>
    <xf numFmtId="0" fontId="93" fillId="0" borderId="50" xfId="70" applyFont="1" applyBorder="1" applyAlignment="1">
      <alignment vertical="top"/>
    </xf>
    <xf numFmtId="0" fontId="93" fillId="0" borderId="7" xfId="70" applyFont="1" applyBorder="1" applyAlignment="1">
      <alignment vertical="top"/>
    </xf>
    <xf numFmtId="0" fontId="93" fillId="0" borderId="51" xfId="70" applyFont="1" applyBorder="1" applyAlignment="1">
      <alignment vertical="top"/>
    </xf>
    <xf numFmtId="0" fontId="93" fillId="0" borderId="54" xfId="70" applyFont="1" applyBorder="1" applyAlignment="1">
      <alignment vertical="top"/>
    </xf>
    <xf numFmtId="0" fontId="93" fillId="0" borderId="116" xfId="70" applyFont="1" applyBorder="1" applyAlignment="1">
      <alignment vertical="top"/>
    </xf>
    <xf numFmtId="0" fontId="93" fillId="0" borderId="8" xfId="70" applyFont="1" applyBorder="1" applyAlignment="1">
      <alignment vertical="top"/>
    </xf>
    <xf numFmtId="0" fontId="93" fillId="0" borderId="117" xfId="70" applyFont="1" applyBorder="1" applyAlignment="1">
      <alignment vertical="top"/>
    </xf>
    <xf numFmtId="0" fontId="93" fillId="0" borderId="0" xfId="70" applyFont="1" applyAlignment="1" applyProtection="1">
      <alignment vertical="top"/>
      <protection locked="0"/>
    </xf>
    <xf numFmtId="0" fontId="97" fillId="0" borderId="0" xfId="70" applyFont="1" applyAlignment="1">
      <alignment vertical="top"/>
    </xf>
    <xf numFmtId="0" fontId="93" fillId="0" borderId="180" xfId="70" applyFont="1" applyBorder="1" applyAlignment="1" applyProtection="1">
      <alignment vertical="top"/>
      <protection locked="0"/>
    </xf>
    <xf numFmtId="0" fontId="93" fillId="0" borderId="0" xfId="70" applyFont="1" applyAlignment="1">
      <alignment horizontal="left" vertical="top" wrapText="1"/>
    </xf>
    <xf numFmtId="0" fontId="94" fillId="0" borderId="0" xfId="70" applyFont="1" applyAlignment="1">
      <alignment vertical="top"/>
    </xf>
    <xf numFmtId="0" fontId="102" fillId="0" borderId="0" xfId="70" applyFont="1" applyAlignment="1">
      <alignment vertical="top"/>
    </xf>
    <xf numFmtId="0" fontId="103" fillId="0" borderId="0" xfId="70" applyFont="1" applyAlignment="1">
      <alignment horizontal="right" vertical="top"/>
    </xf>
    <xf numFmtId="0" fontId="95" fillId="0" borderId="0" xfId="70" applyFont="1" applyAlignment="1">
      <alignment vertical="top"/>
    </xf>
    <xf numFmtId="0" fontId="102" fillId="0" borderId="0" xfId="70" applyFont="1" applyAlignment="1">
      <alignment horizontal="right" vertical="top"/>
    </xf>
    <xf numFmtId="0" fontId="95" fillId="0" borderId="158" xfId="70" applyFont="1" applyBorder="1" applyAlignment="1">
      <alignment vertical="top"/>
    </xf>
    <xf numFmtId="0" fontId="93" fillId="0" borderId="0" xfId="70" applyFont="1" applyAlignment="1">
      <alignment vertical="top" wrapText="1"/>
    </xf>
    <xf numFmtId="0" fontId="102" fillId="0" borderId="0" xfId="70" applyFont="1" applyAlignment="1">
      <alignment horizontal="center" vertical="top"/>
    </xf>
    <xf numFmtId="0" fontId="6" fillId="0" borderId="126" xfId="41" applyFont="1" applyBorder="1"/>
    <xf numFmtId="0" fontId="93" fillId="0" borderId="0" xfId="70" applyFont="1" applyAlignment="1">
      <alignment horizontal="justify" vertical="top" wrapText="1"/>
    </xf>
    <xf numFmtId="0" fontId="93" fillId="0" borderId="52" xfId="70" quotePrefix="1" applyFont="1" applyBorder="1" applyAlignment="1">
      <alignment vertical="top" wrapText="1"/>
    </xf>
    <xf numFmtId="0" fontId="93" fillId="0" borderId="52" xfId="70" applyFont="1" applyBorder="1" applyAlignment="1">
      <alignment vertical="top" wrapText="1"/>
    </xf>
    <xf numFmtId="0" fontId="104" fillId="0" borderId="0" xfId="70" applyFont="1" applyAlignment="1">
      <alignment horizontal="justify" vertical="top" wrapText="1"/>
    </xf>
    <xf numFmtId="0" fontId="68" fillId="33" borderId="55" xfId="50" applyFont="1" applyFill="1" applyBorder="1"/>
    <xf numFmtId="0" fontId="93" fillId="0" borderId="0" xfId="70" applyFont="1" applyAlignment="1">
      <alignment horizontal="center" vertical="top"/>
    </xf>
    <xf numFmtId="0" fontId="106" fillId="0" borderId="0" xfId="70" applyFont="1" applyAlignment="1">
      <alignment horizontal="left" vertical="top"/>
    </xf>
    <xf numFmtId="0" fontId="93" fillId="0" borderId="180" xfId="70" applyFont="1" applyBorder="1" applyAlignment="1" applyProtection="1">
      <alignment horizontal="center" vertical="center"/>
      <protection locked="0"/>
    </xf>
    <xf numFmtId="0" fontId="93" fillId="0" borderId="0" xfId="70" applyFont="1" applyAlignment="1" applyProtection="1">
      <alignment horizontal="center" vertical="center"/>
      <protection locked="0"/>
    </xf>
    <xf numFmtId="0" fontId="93" fillId="0" borderId="0" xfId="70" applyFont="1" applyAlignment="1">
      <alignment horizontal="center" vertical="center"/>
    </xf>
    <xf numFmtId="0" fontId="19" fillId="0" borderId="0" xfId="70" applyFont="1" applyAlignment="1">
      <alignment vertical="justify" wrapText="1"/>
    </xf>
    <xf numFmtId="0" fontId="28" fillId="0" borderId="147" xfId="41" applyFont="1" applyBorder="1" applyAlignment="1">
      <alignment horizontal="left"/>
    </xf>
    <xf numFmtId="0" fontId="19" fillId="0" borderId="147" xfId="41" applyFont="1" applyBorder="1" applyAlignment="1">
      <alignment horizontal="center"/>
    </xf>
    <xf numFmtId="0" fontId="107" fillId="0" borderId="0" xfId="0" applyFont="1"/>
    <xf numFmtId="0" fontId="93" fillId="0" borderId="0" xfId="70" applyFont="1" applyAlignment="1">
      <alignment horizontal="justify" vertical="top"/>
    </xf>
    <xf numFmtId="0" fontId="19" fillId="0" borderId="193" xfId="41" applyFont="1" applyBorder="1" applyAlignment="1" applyProtection="1">
      <alignment horizontal="left" vertical="center"/>
      <protection locked="0"/>
    </xf>
    <xf numFmtId="0" fontId="19" fillId="0" borderId="194" xfId="41" applyFont="1" applyBorder="1" applyAlignment="1" applyProtection="1">
      <alignment horizontal="left" vertical="center"/>
      <protection locked="0"/>
    </xf>
    <xf numFmtId="0" fontId="19" fillId="0" borderId="195" xfId="41" applyFont="1" applyBorder="1" applyAlignment="1" applyProtection="1">
      <alignment horizontal="left" vertical="center"/>
      <protection locked="0"/>
    </xf>
    <xf numFmtId="0" fontId="19" fillId="0" borderId="193" xfId="0" applyFont="1" applyBorder="1" applyAlignment="1" applyProtection="1">
      <alignment horizontal="left" vertical="center"/>
      <protection locked="0"/>
    </xf>
    <xf numFmtId="0" fontId="19" fillId="0" borderId="194" xfId="0" applyFont="1" applyBorder="1" applyAlignment="1" applyProtection="1">
      <alignment horizontal="left" vertical="center"/>
      <protection locked="0"/>
    </xf>
    <xf numFmtId="0" fontId="19" fillId="0" borderId="195" xfId="0" applyFont="1" applyBorder="1" applyAlignment="1" applyProtection="1">
      <alignment horizontal="left" vertical="center"/>
      <protection locked="0"/>
    </xf>
    <xf numFmtId="0" fontId="19" fillId="0" borderId="0" xfId="70" applyFont="1" applyAlignment="1">
      <alignment horizontal="justify" vertical="top" wrapText="1"/>
    </xf>
    <xf numFmtId="0" fontId="19" fillId="0" borderId="0" xfId="70" applyFont="1" applyAlignment="1">
      <alignment horizontal="justify" vertical="top"/>
    </xf>
    <xf numFmtId="0" fontId="19" fillId="0" borderId="0" xfId="0" applyFont="1" applyAlignment="1">
      <alignment horizontal="justify" vertical="top" wrapText="1"/>
    </xf>
    <xf numFmtId="0" fontId="93" fillId="0" borderId="149" xfId="70" applyFont="1" applyBorder="1" applyAlignment="1">
      <alignment vertical="top"/>
    </xf>
    <xf numFmtId="0" fontId="93" fillId="0" borderId="158" xfId="70" applyFont="1" applyBorder="1" applyAlignment="1">
      <alignment vertical="top"/>
    </xf>
    <xf numFmtId="0" fontId="93" fillId="0" borderId="185" xfId="70" applyFont="1" applyBorder="1" applyAlignment="1">
      <alignment vertical="top"/>
    </xf>
    <xf numFmtId="0" fontId="100" fillId="0" borderId="147" xfId="70" applyFont="1" applyBorder="1" applyAlignment="1">
      <alignment vertical="top"/>
    </xf>
    <xf numFmtId="0" fontId="93" fillId="0" borderId="126" xfId="70" applyFont="1" applyBorder="1" applyAlignment="1">
      <alignment vertical="top"/>
    </xf>
    <xf numFmtId="0" fontId="93" fillId="0" borderId="147" xfId="70" applyFont="1" applyBorder="1" applyAlignment="1">
      <alignment vertical="top"/>
    </xf>
    <xf numFmtId="0" fontId="93" fillId="0" borderId="144" xfId="70" applyFont="1" applyBorder="1" applyAlignment="1">
      <alignment vertical="top"/>
    </xf>
    <xf numFmtId="0" fontId="93" fillId="0" borderId="186" xfId="70" applyFont="1" applyBorder="1" applyAlignment="1">
      <alignment vertical="top"/>
    </xf>
    <xf numFmtId="0" fontId="103" fillId="0" borderId="147" xfId="70" applyFont="1" applyBorder="1" applyAlignment="1">
      <alignment horizontal="right" vertical="top"/>
    </xf>
    <xf numFmtId="0" fontId="95" fillId="0" borderId="126" xfId="70" applyFont="1" applyBorder="1" applyAlignment="1">
      <alignment vertical="top"/>
    </xf>
    <xf numFmtId="0" fontId="102" fillId="0" borderId="147" xfId="70" applyFont="1" applyBorder="1" applyAlignment="1">
      <alignment horizontal="right" vertical="top"/>
    </xf>
    <xf numFmtId="0" fontId="93" fillId="0" borderId="48" xfId="70" applyFont="1" applyBorder="1" applyAlignment="1">
      <alignment vertical="top"/>
    </xf>
    <xf numFmtId="0" fontId="93" fillId="0" borderId="49" xfId="70" applyFont="1" applyBorder="1" applyAlignment="1">
      <alignment vertical="top"/>
    </xf>
    <xf numFmtId="0" fontId="93" fillId="0" borderId="45" xfId="70" applyFont="1" applyBorder="1" applyAlignment="1">
      <alignment vertical="top"/>
    </xf>
    <xf numFmtId="0" fontId="93" fillId="0" borderId="46" xfId="70" applyFont="1" applyBorder="1" applyAlignment="1">
      <alignment vertical="top"/>
    </xf>
    <xf numFmtId="0" fontId="93" fillId="0" borderId="143" xfId="70" applyFont="1" applyBorder="1" applyAlignment="1">
      <alignment vertical="top"/>
    </xf>
    <xf numFmtId="0" fontId="93" fillId="0" borderId="0" xfId="0" applyFont="1" applyAlignment="1">
      <alignment horizontal="justify" vertical="top" wrapText="1"/>
    </xf>
    <xf numFmtId="0" fontId="19" fillId="0" borderId="0" xfId="0" applyFont="1" applyAlignment="1">
      <alignment vertical="top" wrapText="1"/>
    </xf>
    <xf numFmtId="0" fontId="26" fillId="0" borderId="0" xfId="0" applyFont="1"/>
    <xf numFmtId="0" fontId="24" fillId="0" borderId="0" xfId="0" applyFont="1"/>
    <xf numFmtId="0" fontId="56" fillId="0" borderId="0" xfId="0" applyFont="1"/>
    <xf numFmtId="0" fontId="86" fillId="0" borderId="0" xfId="0" applyFont="1"/>
    <xf numFmtId="0" fontId="109" fillId="0" borderId="0" xfId="0" applyFont="1"/>
    <xf numFmtId="0" fontId="86" fillId="0" borderId="0" xfId="0" applyFont="1" applyAlignment="1">
      <alignment horizontal="center"/>
    </xf>
    <xf numFmtId="0" fontId="111" fillId="0" borderId="0" xfId="0" applyFont="1" applyAlignment="1">
      <alignment horizontal="center" vertical="top" wrapText="1"/>
    </xf>
    <xf numFmtId="0" fontId="25" fillId="0" borderId="0" xfId="0" applyFont="1" applyAlignment="1">
      <alignment horizontal="center"/>
    </xf>
    <xf numFmtId="0" fontId="113" fillId="0" borderId="0" xfId="0" applyFont="1" applyAlignment="1">
      <alignment horizontal="center"/>
    </xf>
    <xf numFmtId="0" fontId="114" fillId="0" borderId="180" xfId="0" applyFont="1" applyBorder="1" applyAlignment="1">
      <alignment wrapText="1"/>
    </xf>
    <xf numFmtId="0" fontId="114" fillId="0" borderId="180" xfId="0" applyFont="1" applyBorder="1" applyAlignment="1">
      <alignment horizontal="left" wrapText="1"/>
    </xf>
    <xf numFmtId="0" fontId="114" fillId="0" borderId="180" xfId="0" applyFont="1" applyBorder="1" applyAlignment="1">
      <alignment horizontal="center" wrapText="1"/>
    </xf>
    <xf numFmtId="0" fontId="115" fillId="0" borderId="0" xfId="0" applyFont="1" applyAlignment="1">
      <alignment horizontal="center"/>
    </xf>
    <xf numFmtId="0" fontId="56" fillId="0" borderId="180" xfId="0" applyFont="1" applyBorder="1"/>
    <xf numFmtId="0" fontId="116" fillId="0" borderId="180" xfId="0" applyFont="1" applyBorder="1" applyAlignment="1">
      <alignment horizontal="left" vertical="top" wrapText="1"/>
    </xf>
    <xf numFmtId="0" fontId="5" fillId="0" borderId="0" xfId="0" applyFont="1"/>
    <xf numFmtId="0" fontId="118" fillId="0" borderId="0" xfId="0" applyFont="1" applyAlignment="1">
      <alignment horizontal="center"/>
    </xf>
    <xf numFmtId="0" fontId="118" fillId="75" borderId="180" xfId="0" applyFont="1" applyFill="1" applyBorder="1" applyAlignment="1">
      <alignment horizontal="center" vertical="top"/>
    </xf>
    <xf numFmtId="167" fontId="118" fillId="75" borderId="144" xfId="29" applyFont="1" applyFill="1" applyBorder="1" applyAlignment="1" applyProtection="1">
      <alignment vertical="center"/>
    </xf>
    <xf numFmtId="167" fontId="118" fillId="75" borderId="186" xfId="29" applyFont="1" applyFill="1" applyBorder="1" applyAlignment="1" applyProtection="1">
      <alignment vertical="center"/>
    </xf>
    <xf numFmtId="0" fontId="119" fillId="0" borderId="0" xfId="0" applyFont="1"/>
    <xf numFmtId="0" fontId="56" fillId="0" borderId="0" xfId="0" applyFont="1" applyAlignment="1">
      <alignment horizontal="left" wrapText="1"/>
    </xf>
    <xf numFmtId="0" fontId="4" fillId="0" borderId="180" xfId="0" applyFont="1" applyBorder="1" applyAlignment="1">
      <alignment horizontal="center" vertical="top" wrapText="1"/>
    </xf>
    <xf numFmtId="0" fontId="4" fillId="36" borderId="180" xfId="0" applyFont="1" applyFill="1" applyBorder="1" applyAlignment="1" applyProtection="1">
      <alignment horizontal="left" vertical="top" wrapText="1"/>
      <protection locked="0"/>
    </xf>
    <xf numFmtId="0" fontId="4" fillId="36" borderId="141" xfId="0" applyFont="1" applyFill="1" applyBorder="1" applyAlignment="1" applyProtection="1">
      <alignment horizontal="left" vertical="top" wrapText="1"/>
      <protection locked="0"/>
    </xf>
    <xf numFmtId="0" fontId="4" fillId="36" borderId="144" xfId="0" applyFont="1" applyFill="1" applyBorder="1" applyAlignment="1" applyProtection="1">
      <alignment horizontal="left" vertical="top" wrapText="1"/>
      <protection locked="0"/>
    </xf>
    <xf numFmtId="167" fontId="4" fillId="0" borderId="183" xfId="29" applyFont="1" applyFill="1" applyBorder="1" applyAlignment="1" applyProtection="1">
      <alignment horizontal="left" vertical="top" wrapText="1"/>
    </xf>
    <xf numFmtId="0" fontId="56" fillId="0" borderId="0" xfId="0" applyFont="1" applyAlignment="1">
      <alignment horizontal="left" vertical="top" wrapText="1"/>
    </xf>
    <xf numFmtId="0" fontId="120" fillId="0" borderId="0" xfId="0" applyFont="1" applyAlignment="1">
      <alignment horizontal="left" wrapText="1"/>
    </xf>
    <xf numFmtId="0" fontId="122" fillId="0" borderId="0" xfId="1" applyFont="1" applyFill="1" applyBorder="1" applyAlignment="1" applyProtection="1">
      <alignment horizontal="left" wrapText="1"/>
    </xf>
    <xf numFmtId="0" fontId="122" fillId="75" borderId="180" xfId="1" applyFont="1" applyFill="1" applyBorder="1" applyAlignment="1" applyProtection="1">
      <alignment horizontal="center" vertical="top" wrapText="1"/>
    </xf>
    <xf numFmtId="167" fontId="122" fillId="75" borderId="144" xfId="1" applyNumberFormat="1" applyFont="1" applyFill="1" applyBorder="1" applyAlignment="1" applyProtection="1">
      <alignment vertical="center"/>
    </xf>
    <xf numFmtId="167" fontId="122" fillId="75" borderId="186" xfId="1" applyNumberFormat="1" applyFont="1" applyFill="1" applyBorder="1" applyAlignment="1" applyProtection="1">
      <alignment vertical="center"/>
    </xf>
    <xf numFmtId="0" fontId="122" fillId="0" borderId="0" xfId="1" applyFont="1" applyAlignment="1">
      <alignment horizontal="left" vertical="top" wrapText="1"/>
    </xf>
    <xf numFmtId="0" fontId="122" fillId="75" borderId="180" xfId="1" applyFont="1" applyFill="1" applyBorder="1" applyAlignment="1" applyProtection="1">
      <alignment horizontal="center" vertical="center" wrapText="1"/>
    </xf>
    <xf numFmtId="0" fontId="123" fillId="0" borderId="0" xfId="0" applyFont="1" applyAlignment="1">
      <alignment horizontal="left" wrapText="1"/>
    </xf>
    <xf numFmtId="0" fontId="120" fillId="0" borderId="0" xfId="0" applyFont="1" applyAlignment="1" applyProtection="1">
      <alignment horizontal="left" wrapText="1"/>
      <protection locked="0"/>
    </xf>
    <xf numFmtId="0" fontId="4" fillId="0" borderId="180" xfId="0" applyFont="1" applyBorder="1" applyAlignment="1" applyProtection="1">
      <alignment horizontal="center" vertical="top" wrapText="1"/>
      <protection locked="0"/>
    </xf>
    <xf numFmtId="167" fontId="4" fillId="0" borderId="183" xfId="29" applyFont="1" applyFill="1" applyBorder="1" applyAlignment="1" applyProtection="1">
      <alignment horizontal="left" vertical="top" wrapText="1"/>
      <protection locked="0"/>
    </xf>
    <xf numFmtId="0" fontId="56" fillId="0" borderId="0" xfId="0" applyFont="1" applyAlignment="1" applyProtection="1">
      <alignment horizontal="left" vertical="top" wrapText="1"/>
      <protection locked="0"/>
    </xf>
    <xf numFmtId="0" fontId="4" fillId="0" borderId="181" xfId="0" applyFont="1" applyBorder="1" applyAlignment="1">
      <alignment horizontal="center" vertical="top" wrapText="1"/>
    </xf>
    <xf numFmtId="0" fontId="4" fillId="0" borderId="186" xfId="0" applyFont="1" applyBorder="1" applyAlignment="1">
      <alignment horizontal="center" vertical="top" wrapText="1"/>
    </xf>
    <xf numFmtId="0" fontId="124" fillId="0" borderId="0" xfId="1" applyFont="1" applyBorder="1" applyAlignment="1" applyProtection="1">
      <alignment horizontal="center"/>
    </xf>
    <xf numFmtId="0" fontId="124" fillId="0" borderId="158" xfId="1" applyFont="1" applyBorder="1" applyAlignment="1" applyProtection="1">
      <alignment horizontal="center" vertical="top" wrapText="1"/>
    </xf>
    <xf numFmtId="167" fontId="124" fillId="76" borderId="196" xfId="29" applyFont="1" applyFill="1" applyBorder="1" applyProtection="1"/>
    <xf numFmtId="167" fontId="124" fillId="0" borderId="0" xfId="1" applyNumberFormat="1" applyFont="1"/>
    <xf numFmtId="0" fontId="124" fillId="0" borderId="0" xfId="1" applyFont="1"/>
    <xf numFmtId="0" fontId="23" fillId="0" borderId="0" xfId="0" applyFont="1" applyAlignment="1">
      <alignment horizontal="center"/>
    </xf>
    <xf numFmtId="0" fontId="23" fillId="0" borderId="0" xfId="0" applyFont="1" applyAlignment="1">
      <alignment horizontal="center" vertical="top" wrapText="1"/>
    </xf>
    <xf numFmtId="0" fontId="125" fillId="0" borderId="0" xfId="0" applyFont="1" applyAlignment="1">
      <alignment horizontal="left"/>
    </xf>
    <xf numFmtId="167" fontId="23" fillId="0" borderId="0" xfId="0" applyNumberFormat="1" applyFont="1"/>
    <xf numFmtId="0" fontId="23" fillId="0" borderId="0" xfId="0" applyFont="1" applyAlignment="1">
      <alignment horizontal="left" wrapText="1"/>
    </xf>
    <xf numFmtId="0" fontId="56" fillId="0" borderId="0" xfId="0" applyFont="1" applyAlignment="1">
      <alignment horizontal="center"/>
    </xf>
    <xf numFmtId="0" fontId="23" fillId="36" borderId="180" xfId="0" applyFont="1" applyFill="1" applyBorder="1" applyAlignment="1" applyProtection="1">
      <alignment vertical="top" wrapText="1"/>
      <protection locked="0"/>
    </xf>
    <xf numFmtId="0" fontId="126" fillId="0" borderId="0" xfId="0" applyFont="1" applyAlignment="1">
      <alignment horizontal="left" wrapText="1"/>
    </xf>
    <xf numFmtId="0" fontId="127" fillId="0" borderId="0" xfId="1" applyFont="1" applyBorder="1" applyAlignment="1" applyProtection="1">
      <alignment horizontal="center"/>
    </xf>
    <xf numFmtId="0" fontId="124" fillId="0" borderId="0" xfId="1" applyFont="1" applyBorder="1" applyAlignment="1" applyProtection="1">
      <alignment horizontal="center" vertical="top"/>
    </xf>
    <xf numFmtId="0" fontId="121" fillId="0" borderId="0" xfId="1" applyBorder="1" applyProtection="1"/>
    <xf numFmtId="0" fontId="121" fillId="0" borderId="0" xfId="1" applyProtection="1"/>
    <xf numFmtId="0" fontId="121" fillId="0" borderId="0" xfId="1"/>
    <xf numFmtId="0" fontId="56" fillId="0" borderId="0" xfId="0" applyFont="1" applyAlignment="1">
      <alignment horizontal="center" vertical="top"/>
    </xf>
    <xf numFmtId="0" fontId="129" fillId="0" borderId="0" xfId="0" applyFont="1"/>
    <xf numFmtId="0" fontId="56" fillId="0" borderId="0" xfId="0" applyFont="1" applyAlignment="1">
      <alignment horizontal="left" vertical="top"/>
    </xf>
    <xf numFmtId="0" fontId="130" fillId="0" borderId="0" xfId="0" applyFont="1" applyAlignment="1">
      <alignment horizontal="center" vertical="top" wrapText="1"/>
    </xf>
    <xf numFmtId="0" fontId="112" fillId="0" borderId="0" xfId="0" applyFont="1" applyAlignment="1">
      <alignment horizontal="center" wrapText="1"/>
    </xf>
    <xf numFmtId="0" fontId="132" fillId="0" borderId="0" xfId="0" applyFont="1" applyAlignment="1">
      <alignment horizontal="center"/>
    </xf>
    <xf numFmtId="0" fontId="118" fillId="75" borderId="204" xfId="0" applyFont="1" applyFill="1" applyBorder="1" applyAlignment="1">
      <alignment horizontal="center" vertical="top"/>
    </xf>
    <xf numFmtId="0" fontId="118" fillId="75" borderId="202" xfId="0" applyFont="1" applyFill="1" applyBorder="1" applyAlignment="1">
      <alignment horizontal="left" vertical="top" wrapText="1"/>
    </xf>
    <xf numFmtId="0" fontId="133" fillId="0" borderId="0" xfId="0" applyFont="1"/>
    <xf numFmtId="0" fontId="86" fillId="0" borderId="0" xfId="0" applyFont="1" applyAlignment="1">
      <alignment horizontal="left" wrapText="1"/>
    </xf>
    <xf numFmtId="0" fontId="4" fillId="0" borderId="204" xfId="0" applyFont="1" applyBorder="1" applyAlignment="1">
      <alignment horizontal="center" vertical="top" wrapText="1"/>
    </xf>
    <xf numFmtId="0" fontId="4" fillId="0" borderId="16" xfId="102" applyNumberFormat="1" applyFont="1" applyFill="1" applyBorder="1" applyAlignment="1" applyProtection="1">
      <alignment horizontal="left" vertical="top" wrapText="1"/>
    </xf>
    <xf numFmtId="0" fontId="86" fillId="0" borderId="0" xfId="0" applyFont="1" applyAlignment="1">
      <alignment horizontal="left" vertical="top" wrapText="1"/>
    </xf>
    <xf numFmtId="0" fontId="4" fillId="0" borderId="200" xfId="0" applyFont="1" applyBorder="1" applyAlignment="1">
      <alignment horizontal="center" vertical="top" wrapText="1"/>
    </xf>
    <xf numFmtId="0" fontId="134" fillId="0" borderId="0" xfId="0" applyFont="1" applyAlignment="1">
      <alignment horizontal="left" wrapText="1"/>
    </xf>
    <xf numFmtId="0" fontId="135" fillId="0" borderId="0" xfId="1" applyFont="1" applyFill="1" applyBorder="1" applyAlignment="1" applyProtection="1">
      <alignment horizontal="left" wrapText="1"/>
    </xf>
    <xf numFmtId="0" fontId="135" fillId="0" borderId="0" xfId="1" applyFont="1" applyAlignment="1">
      <alignment horizontal="left" vertical="top" wrapText="1"/>
    </xf>
    <xf numFmtId="0" fontId="136" fillId="0" borderId="0" xfId="0" applyFont="1" applyAlignment="1">
      <alignment horizontal="left" wrapText="1"/>
    </xf>
    <xf numFmtId="0" fontId="4" fillId="0" borderId="205" xfId="0" applyFont="1" applyBorder="1" applyAlignment="1">
      <alignment horizontal="center" vertical="top" wrapText="1"/>
    </xf>
    <xf numFmtId="0" fontId="4" fillId="0" borderId="17" xfId="102" applyNumberFormat="1" applyFont="1" applyFill="1" applyBorder="1" applyAlignment="1" applyProtection="1">
      <alignment horizontal="left" vertical="top" wrapText="1"/>
    </xf>
    <xf numFmtId="0" fontId="4" fillId="0" borderId="0" xfId="102" applyNumberFormat="1" applyFont="1" applyFill="1" applyBorder="1" applyAlignment="1" applyProtection="1"/>
    <xf numFmtId="167" fontId="127" fillId="0" borderId="0" xfId="1" applyNumberFormat="1" applyFont="1"/>
    <xf numFmtId="0" fontId="127" fillId="0" borderId="0" xfId="1" applyFont="1"/>
    <xf numFmtId="0" fontId="56" fillId="0" borderId="0" xfId="0" applyFont="1" applyAlignment="1">
      <alignment horizontal="center" vertical="top" wrapText="1"/>
    </xf>
    <xf numFmtId="167" fontId="86" fillId="0" borderId="0" xfId="0" applyNumberFormat="1" applyFont="1"/>
    <xf numFmtId="0" fontId="86" fillId="0" borderId="0" xfId="0" applyFont="1" applyAlignment="1">
      <alignment horizontal="left"/>
    </xf>
    <xf numFmtId="0" fontId="83" fillId="0" borderId="0" xfId="41" applyFont="1"/>
    <xf numFmtId="0" fontId="6" fillId="45" borderId="129" xfId="41" applyFont="1" applyFill="1" applyBorder="1" applyAlignment="1">
      <alignment horizontal="center" vertical="top" wrapText="1"/>
    </xf>
    <xf numFmtId="0" fontId="6" fillId="36" borderId="132" xfId="41" applyFont="1" applyFill="1" applyBorder="1" applyAlignment="1" applyProtection="1">
      <alignment horizontal="left" vertical="center"/>
      <protection locked="0"/>
    </xf>
    <xf numFmtId="0" fontId="6" fillId="36" borderId="129" xfId="41" applyFont="1" applyFill="1" applyBorder="1" applyAlignment="1" applyProtection="1">
      <alignment horizontal="left" vertical="center"/>
      <protection locked="0"/>
    </xf>
    <xf numFmtId="0" fontId="29" fillId="0" borderId="50" xfId="41" applyFont="1" applyBorder="1"/>
    <xf numFmtId="0" fontId="19" fillId="0" borderId="51" xfId="41" applyFont="1" applyBorder="1" applyAlignment="1">
      <alignment horizontal="left"/>
    </xf>
    <xf numFmtId="0" fontId="29" fillId="0" borderId="52" xfId="41" applyFont="1" applyBorder="1"/>
    <xf numFmtId="0" fontId="19" fillId="0" borderId="54" xfId="41" applyFont="1" applyBorder="1" applyAlignment="1">
      <alignment horizontal="left"/>
    </xf>
    <xf numFmtId="0" fontId="19" fillId="0" borderId="52" xfId="41" applyFont="1" applyBorder="1"/>
    <xf numFmtId="0" fontId="19" fillId="0" borderId="54" xfId="41" applyFont="1" applyBorder="1" applyAlignment="1">
      <alignment horizontal="left" vertical="top"/>
    </xf>
    <xf numFmtId="0" fontId="19" fillId="0" borderId="54" xfId="41" applyFont="1" applyBorder="1" applyAlignment="1">
      <alignment vertical="top" wrapText="1"/>
    </xf>
    <xf numFmtId="0" fontId="19" fillId="0" borderId="52" xfId="41" quotePrefix="1" applyFont="1" applyBorder="1" applyAlignment="1">
      <alignment vertical="top"/>
    </xf>
    <xf numFmtId="0" fontId="8" fillId="0" borderId="54" xfId="41" applyFont="1" applyBorder="1"/>
    <xf numFmtId="0" fontId="19" fillId="0" borderId="52" xfId="41" applyFont="1" applyBorder="1" applyAlignment="1">
      <alignment vertical="top"/>
    </xf>
    <xf numFmtId="0" fontId="6" fillId="33" borderId="54" xfId="41" applyFont="1" applyFill="1" applyBorder="1" applyAlignment="1">
      <alignment horizontal="justify" vertical="top" wrapText="1"/>
    </xf>
    <xf numFmtId="0" fontId="7" fillId="33" borderId="54" xfId="41" applyFont="1" applyFill="1" applyBorder="1" applyAlignment="1">
      <alignment horizontal="justify" wrapText="1"/>
    </xf>
    <xf numFmtId="0" fontId="6" fillId="33" borderId="116" xfId="41" applyFont="1" applyFill="1" applyBorder="1"/>
    <xf numFmtId="0" fontId="6" fillId="33" borderId="117" xfId="41" applyFont="1" applyFill="1" applyBorder="1" applyAlignment="1">
      <alignment horizontal="left"/>
    </xf>
    <xf numFmtId="0" fontId="8" fillId="0" borderId="0" xfId="41" applyFont="1" applyAlignment="1">
      <alignment vertical="top"/>
    </xf>
    <xf numFmtId="0" fontId="138" fillId="0" borderId="0" xfId="0" applyFont="1" applyAlignment="1">
      <alignment horizontal="justify" vertical="top" wrapText="1"/>
    </xf>
    <xf numFmtId="0" fontId="109" fillId="0" borderId="141" xfId="0" applyFont="1" applyBorder="1" applyAlignment="1">
      <alignment vertical="center"/>
    </xf>
    <xf numFmtId="0" fontId="109" fillId="0" borderId="140" xfId="0" applyFont="1" applyBorder="1" applyAlignment="1">
      <alignment vertical="center"/>
    </xf>
    <xf numFmtId="0" fontId="109" fillId="0" borderId="181" xfId="0" applyFont="1" applyBorder="1" applyAlignment="1">
      <alignment vertical="center"/>
    </xf>
    <xf numFmtId="0" fontId="142" fillId="0" borderId="0" xfId="0" applyFont="1" applyAlignment="1">
      <alignment horizontal="left" vertical="center"/>
    </xf>
    <xf numFmtId="0" fontId="86" fillId="0" borderId="0" xfId="0" applyFont="1" applyAlignment="1">
      <alignment horizontal="left" vertical="center" wrapText="1"/>
    </xf>
    <xf numFmtId="0" fontId="143" fillId="0" borderId="0" xfId="0" applyFont="1"/>
    <xf numFmtId="0" fontId="144" fillId="77" borderId="0" xfId="0" applyFont="1" applyFill="1" applyAlignment="1">
      <alignment vertical="center"/>
    </xf>
    <xf numFmtId="0" fontId="4" fillId="77" borderId="0" xfId="0" applyFont="1" applyFill="1"/>
    <xf numFmtId="0" fontId="56" fillId="77" borderId="0" xfId="0" applyFont="1" applyFill="1"/>
    <xf numFmtId="0" fontId="114" fillId="0" borderId="0" xfId="0" applyFont="1" applyAlignment="1">
      <alignment vertical="center" wrapText="1"/>
    </xf>
    <xf numFmtId="0" fontId="86" fillId="0" borderId="0" xfId="0" applyFont="1" applyAlignment="1">
      <alignment vertical="top" wrapText="1"/>
    </xf>
    <xf numFmtId="0" fontId="6" fillId="0" borderId="149" xfId="41" applyFont="1" applyBorder="1"/>
    <xf numFmtId="0" fontId="149" fillId="0" borderId="158" xfId="0" applyFont="1" applyBorder="1" applyAlignment="1">
      <alignment horizontal="left"/>
    </xf>
    <xf numFmtId="0" fontId="17" fillId="0" borderId="158" xfId="41" applyFont="1" applyBorder="1"/>
    <xf numFmtId="0" fontId="6" fillId="0" borderId="158" xfId="41" applyFont="1" applyBorder="1"/>
    <xf numFmtId="0" fontId="6" fillId="0" borderId="185" xfId="41" applyFont="1" applyBorder="1"/>
    <xf numFmtId="0" fontId="6" fillId="0" borderId="147" xfId="41" applyFont="1" applyBorder="1"/>
    <xf numFmtId="0" fontId="8" fillId="0" borderId="126" xfId="0" applyFont="1" applyBorder="1" applyAlignment="1">
      <alignment vertical="top" wrapText="1"/>
    </xf>
    <xf numFmtId="0" fontId="8" fillId="0" borderId="147" xfId="0" applyFont="1" applyBorder="1" applyAlignment="1">
      <alignment vertical="top" wrapText="1"/>
    </xf>
    <xf numFmtId="0" fontId="8" fillId="0" borderId="126" xfId="0" applyFont="1" applyBorder="1" applyAlignment="1">
      <alignment horizontal="left" vertical="top" wrapText="1"/>
    </xf>
    <xf numFmtId="0" fontId="150" fillId="0" borderId="0" xfId="0" applyFont="1" applyAlignment="1">
      <alignment horizontal="left"/>
    </xf>
    <xf numFmtId="0" fontId="8" fillId="0" borderId="0" xfId="0" applyFont="1" applyAlignment="1">
      <alignment vertical="top" wrapText="1"/>
    </xf>
    <xf numFmtId="0" fontId="138" fillId="0" borderId="147" xfId="0" applyFont="1" applyBorder="1" applyAlignment="1">
      <alignment horizontal="justify" vertical="top" wrapText="1"/>
    </xf>
    <xf numFmtId="0" fontId="86" fillId="0" borderId="126" xfId="0" applyFont="1" applyBorder="1" applyAlignment="1">
      <alignment horizontal="left" vertical="center" wrapText="1"/>
    </xf>
    <xf numFmtId="0" fontId="138" fillId="0" borderId="144" xfId="0" applyFont="1" applyBorder="1" applyAlignment="1">
      <alignment horizontal="justify" vertical="top" wrapText="1"/>
    </xf>
    <xf numFmtId="0" fontId="142" fillId="0" borderId="143" xfId="0" applyFont="1" applyBorder="1" applyAlignment="1">
      <alignment horizontal="left" vertical="center"/>
    </xf>
    <xf numFmtId="0" fontId="86" fillId="0" borderId="143" xfId="0" applyFont="1" applyBorder="1" applyAlignment="1">
      <alignment horizontal="left" vertical="center" wrapText="1"/>
    </xf>
    <xf numFmtId="0" fontId="86" fillId="0" borderId="186" xfId="0" applyFont="1" applyBorder="1" applyAlignment="1">
      <alignment horizontal="left" vertical="center" wrapText="1"/>
    </xf>
    <xf numFmtId="0" fontId="8" fillId="0" borderId="0" xfId="0" applyFont="1" applyAlignment="1">
      <alignment horizontal="left" vertical="top" wrapText="1"/>
    </xf>
    <xf numFmtId="0" fontId="8" fillId="0" borderId="149" xfId="41" applyFont="1" applyBorder="1"/>
    <xf numFmtId="0" fontId="142" fillId="0" borderId="158" xfId="0" applyFont="1" applyBorder="1" applyAlignment="1">
      <alignment horizontal="left" vertical="center"/>
    </xf>
    <xf numFmtId="0" fontId="86" fillId="0" borderId="158" xfId="0" applyFont="1" applyBorder="1" applyAlignment="1">
      <alignment horizontal="left" vertical="center" wrapText="1"/>
    </xf>
    <xf numFmtId="0" fontId="86" fillId="0" borderId="185" xfId="0" applyFont="1" applyBorder="1" applyAlignment="1">
      <alignment horizontal="left" vertical="center" wrapText="1"/>
    </xf>
    <xf numFmtId="0" fontId="6" fillId="0" borderId="144" xfId="41" applyFont="1" applyBorder="1"/>
    <xf numFmtId="0" fontId="6" fillId="0" borderId="143" xfId="41" applyFont="1" applyBorder="1"/>
    <xf numFmtId="0" fontId="6" fillId="0" borderId="186" xfId="41" applyFont="1" applyBorder="1"/>
    <xf numFmtId="0" fontId="150" fillId="0" borderId="158" xfId="0" applyFont="1" applyBorder="1" applyAlignment="1">
      <alignment horizontal="left"/>
    </xf>
    <xf numFmtId="0" fontId="18" fillId="0" borderId="0" xfId="41" quotePrefix="1" applyFont="1" applyAlignment="1">
      <alignment horizontal="center"/>
    </xf>
    <xf numFmtId="0" fontId="6" fillId="0" borderId="0" xfId="41" applyFont="1" applyAlignment="1">
      <alignment horizontal="left" vertical="top" wrapText="1"/>
    </xf>
    <xf numFmtId="0" fontId="14" fillId="0" borderId="0" xfId="0" applyFont="1" applyAlignment="1">
      <alignment horizontal="center" vertical="center"/>
    </xf>
    <xf numFmtId="0" fontId="6" fillId="0" borderId="180" xfId="41" applyFont="1" applyBorder="1" applyAlignment="1">
      <alignment horizontal="center" vertical="center"/>
    </xf>
    <xf numFmtId="0" fontId="6" fillId="0" borderId="0" xfId="41" applyFont="1" applyAlignment="1">
      <alignment horizontal="center" vertical="center"/>
    </xf>
    <xf numFmtId="167" fontId="118" fillId="75" borderId="200" xfId="29" applyFont="1" applyFill="1" applyBorder="1" applyAlignment="1">
      <alignment vertical="center"/>
    </xf>
    <xf numFmtId="167" fontId="118" fillId="75" borderId="201" xfId="29" applyFont="1" applyFill="1" applyBorder="1" applyAlignment="1">
      <alignment vertical="center"/>
    </xf>
    <xf numFmtId="167" fontId="4" fillId="36" borderId="18" xfId="29" applyFont="1" applyFill="1" applyBorder="1" applyAlignment="1" applyProtection="1">
      <alignment horizontal="left" vertical="top" wrapText="1"/>
      <protection locked="0"/>
    </xf>
    <xf numFmtId="167" fontId="4" fillId="36" borderId="14" xfId="29" applyFont="1" applyFill="1" applyBorder="1" applyAlignment="1" applyProtection="1">
      <alignment horizontal="left" vertical="top" wrapText="1"/>
      <protection locked="0"/>
    </xf>
    <xf numFmtId="167" fontId="4" fillId="36" borderId="19" xfId="29" applyFont="1" applyFill="1" applyBorder="1" applyAlignment="1" applyProtection="1">
      <alignment horizontal="left" vertical="top" wrapText="1"/>
      <protection locked="0"/>
    </xf>
    <xf numFmtId="167" fontId="4" fillId="0" borderId="14" xfId="29" applyFont="1" applyFill="1" applyBorder="1" applyAlignment="1" applyProtection="1">
      <alignment horizontal="left" vertical="top" wrapText="1"/>
      <protection locked="0"/>
    </xf>
    <xf numFmtId="167" fontId="4" fillId="0" borderId="16" xfId="29" applyFont="1" applyFill="1" applyBorder="1" applyAlignment="1" applyProtection="1">
      <alignment horizontal="left" vertical="top" wrapText="1"/>
      <protection locked="0"/>
    </xf>
    <xf numFmtId="167" fontId="4" fillId="36" borderId="11" xfId="29" applyFont="1" applyFill="1" applyBorder="1" applyAlignment="1" applyProtection="1">
      <alignment horizontal="left" vertical="top" wrapText="1"/>
      <protection locked="0"/>
    </xf>
    <xf numFmtId="167" fontId="4" fillId="0" borderId="12" xfId="29" applyFont="1" applyFill="1" applyBorder="1" applyAlignment="1" applyProtection="1">
      <alignment horizontal="left" vertical="top" wrapText="1"/>
      <protection locked="0"/>
    </xf>
    <xf numFmtId="167" fontId="118" fillId="75" borderId="204" xfId="1" applyNumberFormat="1" applyFont="1" applyFill="1" applyBorder="1" applyAlignment="1">
      <alignment vertical="center"/>
    </xf>
    <xf numFmtId="167" fontId="118" fillId="75" borderId="202" xfId="1" applyNumberFormat="1" applyFont="1" applyFill="1" applyBorder="1" applyAlignment="1">
      <alignment vertical="center"/>
    </xf>
    <xf numFmtId="0" fontId="109" fillId="0" borderId="0" xfId="1" applyFont="1" applyBorder="1" applyAlignment="1" applyProtection="1">
      <alignment horizontal="center" vertical="top" wrapText="1"/>
    </xf>
    <xf numFmtId="0" fontId="109" fillId="0" borderId="0" xfId="1" applyFont="1" applyBorder="1" applyAlignment="1">
      <alignment horizontal="center"/>
    </xf>
    <xf numFmtId="167" fontId="109" fillId="76" borderId="4" xfId="29" applyFont="1" applyFill="1" applyBorder="1"/>
    <xf numFmtId="4" fontId="109" fillId="0" borderId="0" xfId="1" applyNumberFormat="1" applyFont="1" applyBorder="1"/>
    <xf numFmtId="0" fontId="151" fillId="0" borderId="0" xfId="0" applyFont="1"/>
    <xf numFmtId="0" fontId="4" fillId="0" borderId="199" xfId="0" applyFont="1" applyBorder="1" applyAlignment="1">
      <alignment horizontal="center" wrapText="1"/>
    </xf>
    <xf numFmtId="0" fontId="4" fillId="0" borderId="203" xfId="0" applyFont="1" applyBorder="1" applyAlignment="1">
      <alignment horizontal="center" wrapText="1"/>
    </xf>
    <xf numFmtId="0" fontId="93" fillId="0" borderId="0" xfId="70" applyFont="1" applyAlignment="1" applyProtection="1">
      <alignment horizontal="justify" vertical="top"/>
      <protection locked="0"/>
    </xf>
    <xf numFmtId="0" fontId="6" fillId="0" borderId="0" xfId="41" applyFont="1" applyAlignment="1">
      <alignment horizontal="justify" vertical="top"/>
    </xf>
    <xf numFmtId="4" fontId="19" fillId="0" borderId="88" xfId="51" applyNumberFormat="1" applyFont="1" applyFill="1" applyBorder="1" applyAlignment="1">
      <alignment horizontal="left" vertical="center" wrapText="1"/>
    </xf>
    <xf numFmtId="0" fontId="32" fillId="33" borderId="67" xfId="50" applyFont="1" applyFill="1" applyBorder="1"/>
    <xf numFmtId="0" fontId="33" fillId="33" borderId="67" xfId="50" applyFont="1" applyFill="1" applyBorder="1"/>
    <xf numFmtId="0" fontId="19" fillId="33" borderId="67" xfId="50" applyFont="1" applyFill="1" applyBorder="1" applyAlignment="1">
      <alignment horizontal="left" indent="1"/>
    </xf>
    <xf numFmtId="4" fontId="31" fillId="36" borderId="87" xfId="51" applyNumberFormat="1" applyFont="1" applyFill="1" applyBorder="1" applyAlignment="1" applyProtection="1">
      <alignment horizontal="right" vertical="center"/>
      <protection locked="0"/>
    </xf>
    <xf numFmtId="0" fontId="66" fillId="37" borderId="87" xfId="50" applyFont="1" applyFill="1" applyBorder="1" applyAlignment="1">
      <alignment horizontal="center" vertical="center" wrapText="1"/>
    </xf>
    <xf numFmtId="4" fontId="19" fillId="0" borderId="87" xfId="51" applyNumberFormat="1" applyFont="1" applyFill="1" applyBorder="1" applyAlignment="1" applyProtection="1">
      <alignment horizontal="right" vertical="center" wrapText="1"/>
      <protection locked="0"/>
    </xf>
    <xf numFmtId="4" fontId="19" fillId="78" borderId="88" xfId="51" applyNumberFormat="1" applyFont="1" applyFill="1" applyBorder="1" applyAlignment="1">
      <alignment horizontal="left" vertical="center" wrapText="1"/>
    </xf>
    <xf numFmtId="4" fontId="19" fillId="0" borderId="210" xfId="51" applyNumberFormat="1" applyFont="1" applyFill="1" applyBorder="1" applyAlignment="1" applyProtection="1">
      <alignment horizontal="right" vertical="center" wrapText="1"/>
      <protection locked="0"/>
    </xf>
    <xf numFmtId="4" fontId="19" fillId="78" borderId="211" xfId="51" applyNumberFormat="1" applyFont="1" applyFill="1" applyBorder="1" applyAlignment="1">
      <alignment horizontal="left" vertical="center" wrapText="1"/>
    </xf>
    <xf numFmtId="0" fontId="19" fillId="77" borderId="213" xfId="50" applyFont="1" applyFill="1" applyBorder="1" applyAlignment="1">
      <alignment vertical="center" wrapText="1"/>
    </xf>
    <xf numFmtId="0" fontId="6" fillId="0" borderId="0" xfId="41" applyFont="1" applyAlignment="1" applyProtection="1">
      <alignment horizontal="center" vertical="center"/>
      <protection locked="0"/>
    </xf>
    <xf numFmtId="0" fontId="7" fillId="0" borderId="2" xfId="41" applyFont="1" applyBorder="1" applyAlignment="1">
      <alignment horizontal="left" vertical="center" wrapText="1"/>
    </xf>
    <xf numFmtId="0" fontId="19" fillId="0" borderId="0" xfId="41" applyFont="1" applyAlignment="1">
      <alignment horizontal="justify" vertical="top" wrapText="1"/>
    </xf>
    <xf numFmtId="0" fontId="19" fillId="0" borderId="0" xfId="0" applyFont="1" applyAlignment="1">
      <alignment horizontal="left" vertical="top" wrapText="1"/>
    </xf>
    <xf numFmtId="0" fontId="19" fillId="0" borderId="0" xfId="41" applyFont="1" applyAlignment="1">
      <alignment horizontal="left" vertical="top" wrapText="1"/>
    </xf>
    <xf numFmtId="0" fontId="8" fillId="0" borderId="0" xfId="41" applyFont="1" applyAlignment="1">
      <alignment horizontal="center" wrapText="1"/>
    </xf>
    <xf numFmtId="0" fontId="7" fillId="0" borderId="2" xfId="41" applyFont="1" applyBorder="1" applyAlignment="1">
      <alignment horizontal="center" vertical="center" wrapText="1"/>
    </xf>
    <xf numFmtId="0" fontId="19" fillId="0" borderId="0" xfId="41" applyFont="1" applyAlignment="1">
      <alignment horizontal="left" vertical="top"/>
    </xf>
    <xf numFmtId="0" fontId="19" fillId="0" borderId="0" xfId="41" applyFont="1" applyAlignment="1">
      <alignment horizontal="right" vertical="center" wrapText="1"/>
    </xf>
    <xf numFmtId="0" fontId="19" fillId="0" borderId="180" xfId="41" applyFont="1" applyBorder="1" applyAlignment="1" applyProtection="1">
      <alignment horizontal="center" vertical="center"/>
      <protection locked="0"/>
    </xf>
    <xf numFmtId="0" fontId="19" fillId="0" borderId="0" xfId="41" applyFont="1" applyAlignment="1">
      <alignment horizontal="justify" vertical="top"/>
    </xf>
    <xf numFmtId="0" fontId="19" fillId="0" borderId="140" xfId="41" applyFont="1" applyBorder="1" applyAlignment="1" applyProtection="1">
      <alignment horizontal="center" vertical="center"/>
      <protection locked="0"/>
    </xf>
    <xf numFmtId="0" fontId="6" fillId="0" borderId="128" xfId="41" applyFont="1" applyBorder="1" applyAlignment="1" applyProtection="1">
      <alignment horizontal="left" vertical="center" wrapText="1"/>
      <protection locked="0"/>
    </xf>
    <xf numFmtId="0" fontId="19" fillId="0" borderId="0" xfId="41" applyFont="1" applyAlignment="1" applyProtection="1">
      <alignment horizontal="center" vertical="center" wrapText="1"/>
      <protection locked="0"/>
    </xf>
    <xf numFmtId="0" fontId="19" fillId="0" borderId="126" xfId="41" applyFont="1" applyBorder="1" applyAlignment="1" applyProtection="1">
      <alignment horizontal="center" vertical="center" wrapText="1"/>
      <protection locked="0"/>
    </xf>
    <xf numFmtId="0" fontId="19" fillId="0" borderId="143" xfId="41" applyFont="1" applyBorder="1" applyAlignment="1" applyProtection="1">
      <alignment horizontal="center" vertical="center" wrapText="1"/>
      <protection locked="0"/>
    </xf>
    <xf numFmtId="0" fontId="19" fillId="0" borderId="186" xfId="41" applyFont="1" applyBorder="1" applyAlignment="1" applyProtection="1">
      <alignment horizontal="center" vertical="center" wrapText="1"/>
      <protection locked="0"/>
    </xf>
    <xf numFmtId="0" fontId="6" fillId="0" borderId="9" xfId="41" applyFont="1" applyBorder="1" applyAlignment="1" applyProtection="1">
      <alignment horizontal="center" vertical="center"/>
      <protection locked="0"/>
    </xf>
    <xf numFmtId="0" fontId="6" fillId="0" borderId="2" xfId="41" applyFont="1" applyBorder="1" applyAlignment="1" applyProtection="1">
      <alignment horizontal="center" vertical="center"/>
      <protection locked="0"/>
    </xf>
    <xf numFmtId="0" fontId="6" fillId="0" borderId="6" xfId="41" applyFont="1" applyBorder="1" applyAlignment="1" applyProtection="1">
      <alignment horizontal="center" vertical="center"/>
      <protection locked="0"/>
    </xf>
    <xf numFmtId="0" fontId="6" fillId="0" borderId="3" xfId="41" applyFont="1" applyBorder="1" applyAlignment="1" applyProtection="1">
      <alignment horizontal="center" vertical="center"/>
      <protection locked="0"/>
    </xf>
    <xf numFmtId="0" fontId="6" fillId="0" borderId="4" xfId="41" applyFont="1" applyBorder="1" applyAlignment="1" applyProtection="1">
      <alignment horizontal="center" vertical="center"/>
      <protection locked="0"/>
    </xf>
    <xf numFmtId="0" fontId="6" fillId="0" borderId="5" xfId="41" applyFont="1" applyBorder="1" applyAlignment="1" applyProtection="1">
      <alignment horizontal="center" vertical="center"/>
      <protection locked="0"/>
    </xf>
    <xf numFmtId="0" fontId="19" fillId="0" borderId="0" xfId="41" applyFont="1" applyAlignment="1" applyProtection="1">
      <alignment horizontal="left"/>
      <protection locked="0"/>
    </xf>
    <xf numFmtId="0" fontId="19" fillId="0" borderId="0" xfId="41" applyFont="1" applyAlignment="1">
      <alignment horizontal="center" vertical="center"/>
    </xf>
    <xf numFmtId="0" fontId="19" fillId="33" borderId="182" xfId="41" applyFont="1" applyFill="1" applyBorder="1" applyAlignment="1">
      <alignment horizontal="center" vertical="center"/>
    </xf>
    <xf numFmtId="0" fontId="19" fillId="33" borderId="184" xfId="41" applyFont="1" applyFill="1" applyBorder="1" applyAlignment="1">
      <alignment horizontal="center" vertical="center"/>
    </xf>
    <xf numFmtId="0" fontId="57" fillId="33" borderId="0" xfId="41" applyFont="1" applyFill="1" applyAlignment="1">
      <alignment wrapText="1"/>
    </xf>
    <xf numFmtId="0" fontId="19" fillId="0" borderId="182" xfId="41" applyFont="1" applyBorder="1" applyAlignment="1" applyProtection="1">
      <alignment horizontal="center"/>
      <protection locked="0"/>
    </xf>
    <xf numFmtId="0" fontId="19" fillId="0" borderId="183" xfId="41" applyFont="1" applyBorder="1" applyAlignment="1" applyProtection="1">
      <alignment horizontal="center"/>
      <protection locked="0"/>
    </xf>
    <xf numFmtId="0" fontId="28" fillId="43" borderId="182" xfId="41" applyFont="1" applyFill="1" applyBorder="1" applyAlignment="1">
      <alignment horizontal="center" vertical="center" wrapText="1"/>
    </xf>
    <xf numFmtId="0" fontId="28" fillId="43" borderId="183" xfId="41" applyFont="1" applyFill="1" applyBorder="1" applyAlignment="1">
      <alignment horizontal="center" vertical="center" wrapText="1"/>
    </xf>
    <xf numFmtId="0" fontId="19" fillId="0" borderId="0" xfId="41" applyFont="1" applyAlignment="1" applyProtection="1">
      <alignment horizontal="left" wrapText="1"/>
      <protection locked="0"/>
    </xf>
    <xf numFmtId="0" fontId="19" fillId="0" borderId="186" xfId="41" applyFont="1" applyBorder="1" applyAlignment="1" applyProtection="1">
      <alignment horizontal="left" wrapText="1"/>
      <protection locked="0"/>
    </xf>
    <xf numFmtId="4" fontId="6" fillId="0" borderId="0" xfId="41" applyNumberFormat="1" applyFont="1" applyAlignment="1" applyProtection="1">
      <alignment horizontal="center" wrapText="1"/>
      <protection locked="0"/>
    </xf>
    <xf numFmtId="0" fontId="19" fillId="65" borderId="182" xfId="41" applyFont="1" applyFill="1" applyBorder="1" applyAlignment="1">
      <alignment horizontal="center" vertical="top" wrapText="1"/>
    </xf>
    <xf numFmtId="0" fontId="58" fillId="0" borderId="0" xfId="50" applyFont="1" applyAlignment="1">
      <alignment wrapText="1"/>
    </xf>
    <xf numFmtId="0" fontId="31" fillId="33" borderId="67" xfId="50" applyFont="1" applyFill="1" applyBorder="1" applyAlignment="1">
      <alignment wrapText="1"/>
    </xf>
    <xf numFmtId="0" fontId="19" fillId="33" borderId="67" xfId="41" applyFont="1" applyFill="1" applyBorder="1"/>
    <xf numFmtId="0" fontId="6" fillId="0" borderId="127" xfId="41" applyFont="1" applyBorder="1" applyAlignment="1" applyProtection="1">
      <alignment vertical="center" wrapText="1"/>
      <protection locked="0"/>
    </xf>
    <xf numFmtId="4" fontId="17" fillId="36" borderId="139" xfId="41" applyNumberFormat="1" applyFont="1" applyFill="1" applyBorder="1" applyAlignment="1" applyProtection="1">
      <alignment horizontal="center" vertical="center" wrapText="1"/>
      <protection locked="0"/>
    </xf>
    <xf numFmtId="0" fontId="6" fillId="0" borderId="144" xfId="41" applyFont="1" applyBorder="1" applyAlignment="1" applyProtection="1">
      <alignment wrapText="1"/>
      <protection locked="0"/>
    </xf>
    <xf numFmtId="0" fontId="6" fillId="0" borderId="143" xfId="41" applyFont="1" applyBorder="1" applyAlignment="1" applyProtection="1">
      <alignment wrapText="1"/>
      <protection locked="0"/>
    </xf>
    <xf numFmtId="0" fontId="6" fillId="0" borderId="0" xfId="41" applyFont="1" applyAlignment="1" applyProtection="1">
      <alignment horizontal="center"/>
      <protection locked="0"/>
    </xf>
    <xf numFmtId="0" fontId="6" fillId="45" borderId="128" xfId="41" applyFont="1" applyFill="1" applyBorder="1" applyAlignment="1">
      <alignment horizontal="center" vertical="top" wrapText="1"/>
    </xf>
    <xf numFmtId="0" fontId="6" fillId="0" borderId="182" xfId="41" applyFont="1" applyBorder="1" applyAlignment="1" applyProtection="1">
      <alignment horizontal="center"/>
      <protection locked="0"/>
    </xf>
    <xf numFmtId="170" fontId="6" fillId="36" borderId="138" xfId="41" applyNumberFormat="1" applyFont="1" applyFill="1" applyBorder="1" applyAlignment="1" applyProtection="1">
      <alignment horizontal="left" vertical="center"/>
      <protection locked="0"/>
    </xf>
    <xf numFmtId="49" fontId="6" fillId="36" borderId="137" xfId="41" applyNumberFormat="1" applyFont="1" applyFill="1" applyBorder="1" applyAlignment="1" applyProtection="1">
      <alignment horizontal="left" vertical="center"/>
      <protection locked="0"/>
    </xf>
    <xf numFmtId="49" fontId="6" fillId="36" borderId="137" xfId="41" applyNumberFormat="1" applyFont="1" applyFill="1" applyBorder="1" applyAlignment="1" applyProtection="1">
      <alignment horizontal="left" vertical="center" wrapText="1"/>
      <protection locked="0"/>
    </xf>
    <xf numFmtId="167" fontId="19" fillId="36" borderId="137" xfId="51" applyFont="1" applyFill="1" applyBorder="1" applyAlignment="1" applyProtection="1">
      <alignment horizontal="left" vertical="center"/>
      <protection locked="0"/>
    </xf>
    <xf numFmtId="0" fontId="160" fillId="0" borderId="0" xfId="41" applyFont="1"/>
    <xf numFmtId="0" fontId="160" fillId="0" borderId="0" xfId="41" applyFont="1" applyAlignment="1">
      <alignment horizontal="right"/>
    </xf>
    <xf numFmtId="0" fontId="158" fillId="0" borderId="0" xfId="41" applyFont="1"/>
    <xf numFmtId="0" fontId="157" fillId="0" borderId="147" xfId="41" applyFont="1" applyBorder="1" applyAlignment="1">
      <alignment horizontal="center" vertical="top" wrapText="1"/>
    </xf>
    <xf numFmtId="0" fontId="6" fillId="0" borderId="183" xfId="41" applyFont="1" applyBorder="1" applyAlignment="1" applyProtection="1">
      <alignment horizontal="center"/>
      <protection locked="0"/>
    </xf>
    <xf numFmtId="170" fontId="6" fillId="36" borderId="131" xfId="41" applyNumberFormat="1" applyFont="1" applyFill="1" applyBorder="1" applyAlignment="1" applyProtection="1">
      <alignment horizontal="left" vertical="center"/>
      <protection locked="0"/>
    </xf>
    <xf numFmtId="49" fontId="6" fillId="36" borderId="133" xfId="41" applyNumberFormat="1" applyFont="1" applyFill="1" applyBorder="1" applyAlignment="1" applyProtection="1">
      <alignment horizontal="left" vertical="center"/>
      <protection locked="0"/>
    </xf>
    <xf numFmtId="49" fontId="6" fillId="36" borderId="133" xfId="41" applyNumberFormat="1" applyFont="1" applyFill="1" applyBorder="1" applyAlignment="1" applyProtection="1">
      <alignment horizontal="left" vertical="center" wrapText="1"/>
      <protection locked="0"/>
    </xf>
    <xf numFmtId="167" fontId="19" fillId="36" borderId="133" xfId="51" applyFont="1" applyFill="1" applyBorder="1" applyAlignment="1" applyProtection="1">
      <alignment horizontal="left" vertical="center"/>
      <protection locked="0"/>
    </xf>
    <xf numFmtId="0" fontId="6" fillId="36" borderId="133" xfId="41" applyFont="1" applyFill="1" applyBorder="1" applyAlignment="1" applyProtection="1">
      <alignment horizontal="left" vertical="center"/>
      <protection locked="0"/>
    </xf>
    <xf numFmtId="0" fontId="6" fillId="0" borderId="147" xfId="41" applyFont="1" applyBorder="1" applyAlignment="1" applyProtection="1">
      <alignment horizontal="left" vertical="center"/>
      <protection locked="0"/>
    </xf>
    <xf numFmtId="0" fontId="6" fillId="0" borderId="0" xfId="41" applyFont="1" applyAlignment="1" applyProtection="1">
      <alignment horizontal="left" vertical="center"/>
      <protection locked="0"/>
    </xf>
    <xf numFmtId="0" fontId="6" fillId="0" borderId="132" xfId="41" applyFont="1" applyBorder="1" applyAlignment="1" applyProtection="1">
      <alignment horizontal="left" vertical="center" wrapText="1"/>
      <protection locked="0"/>
    </xf>
    <xf numFmtId="0" fontId="6" fillId="0" borderId="131" xfId="41" applyFont="1" applyBorder="1" applyAlignment="1" applyProtection="1">
      <alignment horizontal="left" vertical="center" wrapText="1"/>
      <protection locked="0"/>
    </xf>
    <xf numFmtId="172" fontId="19" fillId="0" borderId="0" xfId="41" applyNumberFormat="1" applyFont="1" applyAlignment="1">
      <alignment vertical="center"/>
    </xf>
    <xf numFmtId="0" fontId="67" fillId="0" borderId="0" xfId="41" applyFont="1"/>
    <xf numFmtId="0" fontId="55" fillId="33" borderId="0" xfId="41" applyFont="1" applyFill="1" applyAlignment="1">
      <alignment horizontal="left" vertical="center"/>
    </xf>
    <xf numFmtId="0" fontId="6" fillId="48" borderId="182" xfId="0" applyFont="1" applyFill="1" applyBorder="1" applyAlignment="1">
      <alignment horizontal="center" vertical="top" wrapText="1"/>
    </xf>
    <xf numFmtId="0" fontId="6" fillId="48" borderId="157" xfId="0" applyFont="1" applyFill="1" applyBorder="1" applyAlignment="1">
      <alignment horizontal="center" vertical="top" wrapText="1"/>
    </xf>
    <xf numFmtId="0" fontId="6" fillId="48" borderId="183" xfId="0" applyFont="1" applyFill="1" applyBorder="1" applyAlignment="1">
      <alignment horizontal="center" vertical="top" wrapText="1"/>
    </xf>
    <xf numFmtId="0" fontId="6" fillId="48" borderId="144" xfId="0" applyFont="1" applyFill="1" applyBorder="1" applyAlignment="1">
      <alignment horizontal="center" vertical="top" wrapText="1"/>
    </xf>
    <xf numFmtId="0" fontId="19" fillId="0" borderId="0" xfId="41" applyFont="1" applyAlignment="1" applyProtection="1">
      <alignment horizontal="center" wrapText="1"/>
      <protection locked="0"/>
    </xf>
    <xf numFmtId="0" fontId="19" fillId="33" borderId="0" xfId="41" applyFont="1" applyFill="1" applyAlignment="1">
      <alignment vertical="center" wrapText="1"/>
    </xf>
    <xf numFmtId="0" fontId="32" fillId="0" borderId="147" xfId="41" applyFont="1" applyBorder="1" applyProtection="1">
      <protection locked="0"/>
    </xf>
    <xf numFmtId="0" fontId="82" fillId="0" borderId="147" xfId="41" applyFont="1" applyBorder="1" applyProtection="1">
      <protection locked="0"/>
    </xf>
    <xf numFmtId="0" fontId="32" fillId="0" borderId="144" xfId="41" applyFont="1" applyBorder="1" applyAlignment="1" applyProtection="1">
      <alignment wrapText="1"/>
      <protection locked="0"/>
    </xf>
    <xf numFmtId="0" fontId="19" fillId="0" borderId="186" xfId="41" applyFont="1" applyBorder="1"/>
    <xf numFmtId="0" fontId="31" fillId="0" borderId="0" xfId="50" applyFont="1" applyAlignment="1">
      <alignment horizontal="right"/>
    </xf>
    <xf numFmtId="164" fontId="71" fillId="60" borderId="159" xfId="53" applyNumberFormat="1" applyFont="1" applyFill="1" applyBorder="1"/>
    <xf numFmtId="164" fontId="19" fillId="58" borderId="159" xfId="41" applyNumberFormat="1" applyFont="1" applyFill="1" applyBorder="1"/>
    <xf numFmtId="164" fontId="19" fillId="36" borderId="183" xfId="41" applyNumberFormat="1" applyFont="1" applyFill="1" applyBorder="1" applyAlignment="1" applyProtection="1">
      <alignment horizontal="left"/>
      <protection locked="0"/>
    </xf>
    <xf numFmtId="164" fontId="19" fillId="55" borderId="159" xfId="41" applyNumberFormat="1" applyFont="1" applyFill="1" applyBorder="1" applyAlignment="1">
      <alignment horizontal="right"/>
    </xf>
    <xf numFmtId="164" fontId="19" fillId="0" borderId="0" xfId="41" applyNumberFormat="1" applyFont="1"/>
    <xf numFmtId="164" fontId="19" fillId="36" borderId="183" xfId="41" applyNumberFormat="1" applyFont="1" applyFill="1" applyBorder="1" applyProtection="1">
      <protection locked="0"/>
    </xf>
    <xf numFmtId="0" fontId="19" fillId="36" borderId="144" xfId="41" applyFont="1" applyFill="1" applyBorder="1" applyAlignment="1" applyProtection="1">
      <alignment horizontal="center"/>
      <protection locked="0"/>
    </xf>
    <xf numFmtId="164" fontId="19" fillId="54" borderId="159" xfId="41" applyNumberFormat="1" applyFont="1" applyFill="1" applyBorder="1" applyAlignment="1">
      <alignment horizontal="right"/>
    </xf>
    <xf numFmtId="0" fontId="67" fillId="0" borderId="0" xfId="50" applyFont="1" applyAlignment="1">
      <alignment horizontal="center"/>
    </xf>
    <xf numFmtId="0" fontId="31" fillId="33" borderId="52" xfId="0" applyFont="1" applyFill="1" applyBorder="1"/>
    <xf numFmtId="0" fontId="66" fillId="40" borderId="78" xfId="0" applyFont="1" applyFill="1" applyBorder="1" applyAlignment="1">
      <alignment vertical="center" wrapText="1"/>
    </xf>
    <xf numFmtId="0" fontId="66" fillId="37" borderId="79" xfId="0" applyFont="1" applyFill="1" applyBorder="1" applyAlignment="1">
      <alignment horizontal="center" vertical="center" wrapText="1"/>
    </xf>
    <xf numFmtId="14" fontId="28" fillId="36" borderId="80" xfId="0" applyNumberFormat="1" applyFont="1" applyFill="1" applyBorder="1" applyAlignment="1" applyProtection="1">
      <alignment horizontal="right" vertical="top" wrapText="1"/>
      <protection locked="0"/>
    </xf>
    <xf numFmtId="0" fontId="31" fillId="33" borderId="54" xfId="0" applyFont="1" applyFill="1" applyBorder="1"/>
    <xf numFmtId="0" fontId="31" fillId="0" borderId="0" xfId="0" applyFont="1"/>
    <xf numFmtId="0" fontId="66" fillId="40" borderId="82" xfId="0" applyFont="1" applyFill="1" applyBorder="1" applyAlignment="1">
      <alignment vertical="center" wrapText="1"/>
    </xf>
    <xf numFmtId="0" fontId="66" fillId="37" borderId="83" xfId="0" applyFont="1" applyFill="1" applyBorder="1" applyAlignment="1">
      <alignment horizontal="center" vertical="center" wrapText="1"/>
    </xf>
    <xf numFmtId="14" fontId="28" fillId="36" borderId="84" xfId="0" applyNumberFormat="1" applyFont="1" applyFill="1" applyBorder="1" applyAlignment="1" applyProtection="1">
      <alignment horizontal="right" vertical="top" wrapText="1"/>
      <protection locked="0"/>
    </xf>
    <xf numFmtId="0" fontId="19" fillId="33" borderId="86" xfId="0" applyFont="1" applyFill="1" applyBorder="1" applyAlignment="1">
      <alignment horizontal="center" vertical="center" wrapText="1"/>
    </xf>
    <xf numFmtId="0" fontId="19" fillId="33" borderId="87" xfId="0" applyFont="1" applyFill="1" applyBorder="1" applyAlignment="1">
      <alignment vertical="center" wrapText="1"/>
    </xf>
    <xf numFmtId="0" fontId="66" fillId="44" borderId="221" xfId="41" applyFont="1" applyFill="1" applyBorder="1" applyAlignment="1">
      <alignment horizontal="center" vertical="center" wrapText="1"/>
    </xf>
    <xf numFmtId="0" fontId="6" fillId="0" borderId="129" xfId="41" applyFont="1" applyBorder="1" applyAlignment="1" applyProtection="1">
      <alignment horizontal="center" vertical="center" wrapText="1"/>
      <protection locked="0"/>
    </xf>
    <xf numFmtId="4" fontId="17" fillId="36" borderId="129" xfId="41" applyNumberFormat="1" applyFont="1" applyFill="1" applyBorder="1" applyAlignment="1" applyProtection="1">
      <alignment horizontal="center" wrapText="1"/>
      <protection locked="0"/>
    </xf>
    <xf numFmtId="0" fontId="6" fillId="0" borderId="129" xfId="41" applyFont="1" applyBorder="1" applyAlignment="1" applyProtection="1">
      <alignment horizontal="left" vertical="center" wrapText="1"/>
      <protection locked="0"/>
    </xf>
    <xf numFmtId="0" fontId="161" fillId="0" borderId="0" xfId="41" applyFont="1" applyAlignment="1">
      <alignment horizontal="center" vertical="top" wrapText="1"/>
    </xf>
    <xf numFmtId="0" fontId="157" fillId="0" borderId="0" xfId="41" applyFont="1" applyAlignment="1">
      <alignment horizontal="center" vertical="top" wrapText="1"/>
    </xf>
    <xf numFmtId="0" fontId="7" fillId="43" borderId="183" xfId="41" applyFont="1" applyFill="1" applyBorder="1" applyAlignment="1">
      <alignment horizontal="center" vertical="center" wrapText="1"/>
    </xf>
    <xf numFmtId="0" fontId="19" fillId="0" borderId="222" xfId="41" applyFont="1" applyBorder="1"/>
    <xf numFmtId="0" fontId="19" fillId="0" borderId="223" xfId="41" applyFont="1" applyBorder="1"/>
    <xf numFmtId="0" fontId="19" fillId="0" borderId="224" xfId="41" applyFont="1" applyBorder="1" applyAlignment="1">
      <alignment vertical="top"/>
    </xf>
    <xf numFmtId="0" fontId="6" fillId="0" borderId="143" xfId="41" applyFont="1" applyBorder="1" applyAlignment="1">
      <alignment horizontal="right" vertical="top"/>
    </xf>
    <xf numFmtId="0" fontId="6" fillId="0" borderId="143" xfId="41" applyFont="1" applyBorder="1" applyAlignment="1">
      <alignment vertical="top"/>
    </xf>
    <xf numFmtId="0" fontId="8" fillId="0" borderId="143" xfId="41" applyFont="1" applyBorder="1"/>
    <xf numFmtId="0" fontId="13" fillId="0" borderId="143" xfId="41" applyFont="1" applyBorder="1"/>
    <xf numFmtId="0" fontId="8" fillId="0" borderId="143" xfId="41" applyFont="1" applyBorder="1" applyAlignment="1">
      <alignment horizontal="right"/>
    </xf>
    <xf numFmtId="0" fontId="19" fillId="0" borderId="223" xfId="41" applyFont="1" applyBorder="1" applyAlignment="1">
      <alignment horizontal="right" vertical="top" wrapText="1"/>
    </xf>
    <xf numFmtId="0" fontId="19" fillId="0" borderId="223" xfId="41" applyFont="1" applyBorder="1" applyAlignment="1">
      <alignment vertical="top" wrapText="1"/>
    </xf>
    <xf numFmtId="0" fontId="19" fillId="0" borderId="223" xfId="41" applyFont="1" applyBorder="1" applyAlignment="1">
      <alignment horizontal="left" wrapText="1"/>
    </xf>
    <xf numFmtId="0" fontId="28" fillId="0" borderId="223" xfId="41" applyFont="1" applyBorder="1"/>
    <xf numFmtId="0" fontId="19" fillId="0" borderId="223" xfId="41" applyFont="1" applyBorder="1" applyAlignment="1">
      <alignment horizontal="right"/>
    </xf>
    <xf numFmtId="4" fontId="19" fillId="36" borderId="213" xfId="51" applyNumberFormat="1" applyFont="1" applyFill="1" applyBorder="1" applyAlignment="1" applyProtection="1">
      <alignment horizontal="right" vertical="center" wrapText="1"/>
      <protection locked="0"/>
    </xf>
    <xf numFmtId="4" fontId="19" fillId="0" borderId="225" xfId="51" applyNumberFormat="1" applyFont="1" applyFill="1" applyBorder="1" applyAlignment="1">
      <alignment horizontal="left" vertical="center" wrapText="1"/>
    </xf>
    <xf numFmtId="0" fontId="31" fillId="33" borderId="116" xfId="50" applyFont="1" applyFill="1" applyBorder="1"/>
    <xf numFmtId="0" fontId="19" fillId="33" borderId="221" xfId="41" applyFont="1" applyFill="1" applyBorder="1" applyAlignment="1">
      <alignment horizontal="center" vertical="center"/>
    </xf>
    <xf numFmtId="0" fontId="19" fillId="0" borderId="221" xfId="41" applyFont="1" applyBorder="1" applyAlignment="1">
      <alignment horizontal="center" vertical="center"/>
    </xf>
    <xf numFmtId="0" fontId="19" fillId="0" borderId="221" xfId="41" applyFont="1" applyBorder="1" applyAlignment="1">
      <alignment horizontal="center" vertical="center" wrapText="1"/>
    </xf>
    <xf numFmtId="0" fontId="19" fillId="0" borderId="182" xfId="41" applyFont="1" applyBorder="1" applyAlignment="1">
      <alignment horizontal="center" vertical="center" wrapText="1"/>
    </xf>
    <xf numFmtId="0" fontId="85" fillId="0" borderId="0" xfId="41" applyFont="1" applyAlignment="1">
      <alignment vertical="center" wrapText="1"/>
    </xf>
    <xf numFmtId="0" fontId="7" fillId="43" borderId="221" xfId="41" applyFont="1" applyFill="1" applyBorder="1" applyAlignment="1">
      <alignment horizontal="center" vertical="center" wrapText="1"/>
    </xf>
    <xf numFmtId="0" fontId="6" fillId="43" borderId="221" xfId="41" applyFont="1" applyFill="1" applyBorder="1" applyAlignment="1">
      <alignment horizontal="center" vertical="top" wrapText="1"/>
    </xf>
    <xf numFmtId="172" fontId="28" fillId="0" borderId="221" xfId="41" applyNumberFormat="1" applyFont="1" applyBorder="1" applyAlignment="1">
      <alignment vertical="center" wrapText="1"/>
    </xf>
    <xf numFmtId="0" fontId="6" fillId="45" borderId="221" xfId="41" applyFont="1" applyFill="1" applyBorder="1" applyAlignment="1">
      <alignment horizontal="center" vertical="top" wrapText="1"/>
    </xf>
    <xf numFmtId="0" fontId="7" fillId="43" borderId="144" xfId="41" applyFont="1" applyFill="1" applyBorder="1" applyAlignment="1">
      <alignment horizontal="center" vertical="center" wrapText="1"/>
    </xf>
    <xf numFmtId="0" fontId="6" fillId="0" borderId="221" xfId="41" applyFont="1" applyBorder="1" applyAlignment="1" applyProtection="1">
      <alignment horizontal="center"/>
      <protection locked="0"/>
    </xf>
    <xf numFmtId="0" fontId="6" fillId="43" borderId="183" xfId="41" applyFont="1" applyFill="1" applyBorder="1" applyAlignment="1">
      <alignment horizontal="center" vertical="top" wrapText="1"/>
    </xf>
    <xf numFmtId="0" fontId="6" fillId="43" borderId="144" xfId="41" applyFont="1" applyFill="1" applyBorder="1" applyAlignment="1">
      <alignment horizontal="center" vertical="top" wrapText="1"/>
    </xf>
    <xf numFmtId="172" fontId="19" fillId="0" borderId="221" xfId="41" applyNumberFormat="1" applyFont="1" applyBorder="1" applyAlignment="1">
      <alignment vertical="center"/>
    </xf>
    <xf numFmtId="0" fontId="7" fillId="0" borderId="0" xfId="41" applyFont="1" applyAlignment="1">
      <alignment horizontal="center" vertical="center" wrapText="1"/>
    </xf>
    <xf numFmtId="0" fontId="19" fillId="0" borderId="221" xfId="41" applyFont="1" applyBorder="1" applyAlignment="1" applyProtection="1">
      <alignment horizontal="center" vertical="center"/>
      <protection locked="0"/>
    </xf>
    <xf numFmtId="0" fontId="19" fillId="0" borderId="126" xfId="41" applyFont="1" applyBorder="1" applyAlignment="1" applyProtection="1">
      <alignment horizontal="center" vertical="center"/>
      <protection locked="0"/>
    </xf>
    <xf numFmtId="0" fontId="165" fillId="0" borderId="0" xfId="41" applyFont="1"/>
    <xf numFmtId="0" fontId="168" fillId="0" borderId="0" xfId="41" applyFont="1"/>
    <xf numFmtId="0" fontId="168" fillId="0" borderId="0" xfId="41" applyFont="1" applyAlignment="1" applyProtection="1">
      <alignment horizontal="center" vertical="center"/>
      <protection locked="0"/>
    </xf>
    <xf numFmtId="0" fontId="32" fillId="0" borderId="147" xfId="41" applyFont="1" applyBorder="1"/>
    <xf numFmtId="0" fontId="32" fillId="0" borderId="126" xfId="41" applyFont="1" applyBorder="1"/>
    <xf numFmtId="14" fontId="6" fillId="0" borderId="0" xfId="41" applyNumberFormat="1" applyFont="1" applyAlignment="1">
      <alignment horizontal="center"/>
    </xf>
    <xf numFmtId="0" fontId="165" fillId="0" borderId="0" xfId="41" applyFont="1" applyAlignment="1">
      <alignment vertical="top" wrapText="1"/>
    </xf>
    <xf numFmtId="0" fontId="6" fillId="0" borderId="48" xfId="41" applyFont="1" applyBorder="1"/>
    <xf numFmtId="0" fontId="6" fillId="0" borderId="8" xfId="41" applyFont="1" applyBorder="1"/>
    <xf numFmtId="0" fontId="165" fillId="0" borderId="8" xfId="41" applyFont="1" applyBorder="1" applyAlignment="1">
      <alignment vertical="top" wrapText="1"/>
    </xf>
    <xf numFmtId="0" fontId="165" fillId="0" borderId="8" xfId="41" applyFont="1" applyBorder="1" applyAlignment="1">
      <alignment horizontal="left" vertical="top" wrapText="1"/>
    </xf>
    <xf numFmtId="49" fontId="6" fillId="0" borderId="8" xfId="41" applyNumberFormat="1" applyFont="1" applyBorder="1"/>
    <xf numFmtId="0" fontId="6" fillId="0" borderId="49" xfId="41" applyFont="1" applyBorder="1"/>
    <xf numFmtId="0" fontId="28" fillId="0" borderId="7" xfId="41" applyFont="1" applyBorder="1" applyAlignment="1">
      <alignment horizontal="left" vertical="center"/>
    </xf>
    <xf numFmtId="0" fontId="28" fillId="0" borderId="7" xfId="41" applyFont="1" applyBorder="1" applyAlignment="1">
      <alignment vertical="center"/>
    </xf>
    <xf numFmtId="0" fontId="19" fillId="0" borderId="7" xfId="41" applyFont="1" applyBorder="1" applyAlignment="1" applyProtection="1">
      <alignment wrapText="1"/>
      <protection locked="0"/>
    </xf>
    <xf numFmtId="0" fontId="19" fillId="0" borderId="7" xfId="41" applyFont="1" applyBorder="1" applyAlignment="1">
      <alignment vertical="center"/>
    </xf>
    <xf numFmtId="0" fontId="28" fillId="0" borderId="7" xfId="41" applyFont="1" applyBorder="1" applyAlignment="1" applyProtection="1">
      <alignment vertical="center"/>
      <protection locked="0"/>
    </xf>
    <xf numFmtId="0" fontId="19" fillId="0" borderId="7" xfId="41" applyFont="1" applyBorder="1" applyProtection="1">
      <protection locked="0"/>
    </xf>
    <xf numFmtId="0" fontId="34" fillId="0" borderId="0" xfId="41" applyFont="1"/>
    <xf numFmtId="0" fontId="168" fillId="0" borderId="0" xfId="41" applyFont="1" applyAlignment="1">
      <alignment horizontal="left" vertical="center" wrapText="1"/>
    </xf>
    <xf numFmtId="0" fontId="170" fillId="0" borderId="0" xfId="41" applyFont="1" applyAlignment="1">
      <alignment horizontal="left" vertical="center"/>
    </xf>
    <xf numFmtId="0" fontId="170" fillId="0" borderId="0" xfId="41" applyFont="1" applyAlignment="1">
      <alignment vertical="center"/>
    </xf>
    <xf numFmtId="0" fontId="166" fillId="0" borderId="0" xfId="41" applyFont="1" applyAlignment="1" applyProtection="1">
      <alignment wrapText="1"/>
      <protection locked="0"/>
    </xf>
    <xf numFmtId="0" fontId="166" fillId="0" borderId="0" xfId="41" applyFont="1" applyAlignment="1">
      <alignment vertical="center"/>
    </xf>
    <xf numFmtId="0" fontId="170" fillId="0" borderId="0" xfId="41" applyFont="1" applyAlignment="1" applyProtection="1">
      <alignment vertical="center"/>
      <protection locked="0"/>
    </xf>
    <xf numFmtId="0" fontId="166" fillId="0" borderId="0" xfId="41" applyFont="1" applyProtection="1">
      <protection locked="0"/>
    </xf>
    <xf numFmtId="0" fontId="171" fillId="0" borderId="0" xfId="41" applyFont="1" applyAlignment="1">
      <alignment horizontal="left" vertical="center"/>
    </xf>
    <xf numFmtId="0" fontId="171" fillId="0" borderId="0" xfId="41" applyFont="1" applyAlignment="1">
      <alignment vertical="center"/>
    </xf>
    <xf numFmtId="0" fontId="165" fillId="0" borderId="0" xfId="41" applyFont="1" applyAlignment="1" applyProtection="1">
      <alignment wrapText="1"/>
      <protection locked="0"/>
    </xf>
    <xf numFmtId="0" fontId="165" fillId="0" borderId="0" xfId="41" applyFont="1" applyAlignment="1">
      <alignment vertical="center"/>
    </xf>
    <xf numFmtId="0" fontId="171" fillId="0" borderId="0" xfId="41" applyFont="1" applyAlignment="1" applyProtection="1">
      <alignment vertical="center"/>
      <protection locked="0"/>
    </xf>
    <xf numFmtId="0" fontId="165" fillId="0" borderId="0" xfId="41" applyFont="1" applyProtection="1">
      <protection locked="0"/>
    </xf>
    <xf numFmtId="0" fontId="168" fillId="0" borderId="0" xfId="41" applyFont="1" applyAlignment="1">
      <alignment horizontal="center" vertical="top"/>
    </xf>
    <xf numFmtId="49" fontId="31" fillId="0" borderId="0" xfId="71" applyFont="1" applyBorder="1" applyAlignment="1" applyProtection="1">
      <alignment horizontal="left"/>
      <protection locked="0"/>
    </xf>
    <xf numFmtId="0" fontId="19" fillId="0" borderId="126" xfId="41" applyFont="1" applyBorder="1" applyAlignment="1">
      <alignment horizontal="center"/>
    </xf>
    <xf numFmtId="0" fontId="19" fillId="0" borderId="144" xfId="41" applyFont="1" applyBorder="1"/>
    <xf numFmtId="0" fontId="19" fillId="0" borderId="143" xfId="41" applyFont="1" applyBorder="1"/>
    <xf numFmtId="0" fontId="6" fillId="0" borderId="147" xfId="41" applyFont="1" applyBorder="1" applyAlignment="1">
      <alignment vertical="center"/>
    </xf>
    <xf numFmtId="0" fontId="19" fillId="0" borderId="0" xfId="70" applyFont="1" applyAlignment="1">
      <alignment vertical="top"/>
    </xf>
    <xf numFmtId="0" fontId="30" fillId="0" borderId="0" xfId="41" applyFont="1" applyAlignment="1">
      <alignment horizontal="left" vertical="center"/>
    </xf>
    <xf numFmtId="0" fontId="28" fillId="0" borderId="0" xfId="41" applyFont="1" applyAlignment="1">
      <alignment horizontal="left" vertical="center"/>
    </xf>
    <xf numFmtId="0" fontId="28" fillId="0" borderId="0" xfId="41" applyFont="1" applyAlignment="1" applyProtection="1">
      <alignment vertical="center"/>
      <protection locked="0"/>
    </xf>
    <xf numFmtId="0" fontId="19" fillId="0" borderId="243" xfId="41" applyFont="1" applyBorder="1" applyAlignment="1">
      <alignment horizontal="left" vertical="top" wrapText="1"/>
    </xf>
    <xf numFmtId="0" fontId="34" fillId="0" borderId="240" xfId="41" applyFont="1" applyBorder="1"/>
    <xf numFmtId="0" fontId="19" fillId="0" borderId="240" xfId="41" applyFont="1" applyBorder="1" applyAlignment="1" applyProtection="1">
      <alignment horizontal="left" vertical="top" wrapText="1"/>
      <protection locked="0"/>
    </xf>
    <xf numFmtId="0" fontId="19" fillId="0" borderId="240" xfId="41" applyFont="1" applyBorder="1" applyAlignment="1">
      <alignment horizontal="left" vertical="top" wrapText="1"/>
    </xf>
    <xf numFmtId="0" fontId="166" fillId="0" borderId="126" xfId="41" applyFont="1" applyBorder="1"/>
    <xf numFmtId="0" fontId="6" fillId="81" borderId="0" xfId="41" applyFont="1" applyFill="1"/>
    <xf numFmtId="0" fontId="19" fillId="81" borderId="0" xfId="41" applyFont="1" applyFill="1"/>
    <xf numFmtId="0" fontId="8" fillId="81" borderId="0" xfId="41" applyFont="1" applyFill="1"/>
    <xf numFmtId="0" fontId="19" fillId="81" borderId="0" xfId="41" applyFont="1" applyFill="1" applyAlignment="1">
      <alignment vertical="center"/>
    </xf>
    <xf numFmtId="0" fontId="34" fillId="81" borderId="0" xfId="41" applyFont="1" applyFill="1" applyAlignment="1">
      <alignment vertical="center"/>
    </xf>
    <xf numFmtId="0" fontId="34" fillId="81" borderId="0" xfId="41" applyFont="1" applyFill="1"/>
    <xf numFmtId="0" fontId="32" fillId="81" borderId="0" xfId="41" applyFont="1" applyFill="1"/>
    <xf numFmtId="0" fontId="35" fillId="81" borderId="0" xfId="0" applyFont="1" applyFill="1"/>
    <xf numFmtId="0" fontId="19" fillId="81" borderId="0" xfId="41" applyFont="1" applyFill="1" applyAlignment="1">
      <alignment horizontal="left"/>
    </xf>
    <xf numFmtId="0" fontId="28" fillId="81" borderId="0" xfId="41" applyFont="1" applyFill="1"/>
    <xf numFmtId="0" fontId="6" fillId="81" borderId="0" xfId="41" applyFont="1" applyFill="1" applyAlignment="1">
      <alignment vertical="center"/>
    </xf>
    <xf numFmtId="0" fontId="7" fillId="81" borderId="0" xfId="41" applyFont="1" applyFill="1"/>
    <xf numFmtId="0" fontId="19" fillId="81" borderId="0" xfId="41" applyFont="1" applyFill="1" applyAlignment="1">
      <alignment vertical="top"/>
    </xf>
    <xf numFmtId="0" fontId="19" fillId="81" borderId="0" xfId="41" applyFont="1" applyFill="1" applyAlignment="1">
      <alignment vertical="top" wrapText="1"/>
    </xf>
    <xf numFmtId="0" fontId="6" fillId="81" borderId="0" xfId="41" applyFont="1" applyFill="1" applyAlignment="1">
      <alignment vertical="top" wrapText="1"/>
    </xf>
    <xf numFmtId="0" fontId="165" fillId="81" borderId="0" xfId="41" applyFont="1" applyFill="1"/>
    <xf numFmtId="0" fontId="6" fillId="81" borderId="0" xfId="41" applyFont="1" applyFill="1" applyAlignment="1">
      <alignment vertical="top"/>
    </xf>
    <xf numFmtId="0" fontId="19" fillId="0" borderId="0" xfId="41" applyFont="1" applyAlignment="1" applyProtection="1">
      <alignment horizontal="left" vertical="center"/>
      <protection locked="0"/>
    </xf>
    <xf numFmtId="0" fontId="19" fillId="0" borderId="221" xfId="41" applyFont="1" applyBorder="1" applyAlignment="1" applyProtection="1">
      <alignment horizontal="center" vertical="center" wrapText="1"/>
      <protection locked="0"/>
    </xf>
    <xf numFmtId="0" fontId="19" fillId="0" borderId="0" xfId="70" applyFont="1" applyAlignment="1">
      <alignment horizontal="left"/>
    </xf>
    <xf numFmtId="0" fontId="10" fillId="0" borderId="147" xfId="70" applyFont="1" applyBorder="1" applyAlignment="1">
      <alignment vertical="top"/>
    </xf>
    <xf numFmtId="0" fontId="66" fillId="33" borderId="0" xfId="50" applyFont="1" applyFill="1" applyAlignment="1">
      <alignment vertical="center"/>
    </xf>
    <xf numFmtId="0" fontId="64" fillId="33" borderId="0" xfId="50" applyFont="1" applyFill="1" applyAlignment="1">
      <alignment vertical="center"/>
    </xf>
    <xf numFmtId="0" fontId="65" fillId="33" borderId="0" xfId="50" applyFont="1" applyFill="1" applyAlignment="1">
      <alignment vertical="center"/>
    </xf>
    <xf numFmtId="0" fontId="162" fillId="33" borderId="0" xfId="50" applyFont="1" applyFill="1" applyAlignment="1">
      <alignment vertical="center"/>
    </xf>
    <xf numFmtId="0" fontId="19" fillId="0" borderId="86" xfId="50" applyFont="1" applyBorder="1" applyAlignment="1">
      <alignment horizontal="center" vertical="center" wrapText="1"/>
    </xf>
    <xf numFmtId="0" fontId="19" fillId="0" borderId="87" xfId="50" applyFont="1" applyBorder="1" applyAlignment="1">
      <alignment vertical="center" wrapText="1"/>
    </xf>
    <xf numFmtId="0" fontId="19" fillId="0" borderId="209" xfId="50" applyFont="1" applyBorder="1" applyAlignment="1">
      <alignment horizontal="center" vertical="center" wrapText="1"/>
    </xf>
    <xf numFmtId="0" fontId="19" fillId="0" borderId="210" xfId="50" applyFont="1" applyBorder="1" applyAlignment="1">
      <alignment vertical="center" wrapText="1"/>
    </xf>
    <xf numFmtId="0" fontId="33" fillId="33" borderId="0" xfId="50" applyFont="1" applyFill="1" applyAlignment="1">
      <alignment horizontal="right" wrapText="1"/>
    </xf>
    <xf numFmtId="0" fontId="152" fillId="33" borderId="0" xfId="50" applyFont="1" applyFill="1" applyAlignment="1">
      <alignment horizontal="right" wrapText="1"/>
    </xf>
    <xf numFmtId="0" fontId="152" fillId="33" borderId="0" xfId="50" applyFont="1" applyFill="1"/>
    <xf numFmtId="0" fontId="19" fillId="0" borderId="212" xfId="50" applyFont="1" applyBorder="1" applyAlignment="1">
      <alignment horizontal="center" vertical="center" wrapText="1"/>
    </xf>
    <xf numFmtId="0" fontId="32" fillId="0" borderId="86" xfId="50" applyFont="1" applyBorder="1" applyAlignment="1">
      <alignment horizontal="center" vertical="center" wrapText="1"/>
    </xf>
    <xf numFmtId="0" fontId="67" fillId="33" borderId="8" xfId="50" applyFont="1" applyFill="1" applyBorder="1" applyAlignment="1">
      <alignment horizontal="center" wrapText="1"/>
    </xf>
    <xf numFmtId="0" fontId="19" fillId="33" borderId="0" xfId="50" applyFont="1" applyFill="1" applyAlignment="1">
      <alignment horizontal="center" wrapText="1"/>
    </xf>
    <xf numFmtId="0" fontId="29" fillId="33" borderId="0" xfId="50" applyFont="1" applyFill="1" applyAlignment="1">
      <alignment wrapText="1"/>
    </xf>
    <xf numFmtId="0" fontId="33" fillId="33" borderId="0" xfId="0" applyFont="1" applyFill="1" applyAlignment="1">
      <alignment horizontal="right" wrapText="1"/>
    </xf>
    <xf numFmtId="0" fontId="33" fillId="33" borderId="0" xfId="0" applyFont="1" applyFill="1"/>
    <xf numFmtId="0" fontId="67" fillId="33" borderId="0" xfId="50" applyFont="1" applyFill="1" applyAlignment="1">
      <alignment horizontal="center" wrapText="1"/>
    </xf>
    <xf numFmtId="0" fontId="67" fillId="33" borderId="0" xfId="50" applyFont="1" applyFill="1" applyAlignment="1">
      <alignment wrapText="1"/>
    </xf>
    <xf numFmtId="0" fontId="67" fillId="33" borderId="0" xfId="50" applyFont="1" applyFill="1" applyAlignment="1">
      <alignment horizontal="right" wrapText="1"/>
    </xf>
    <xf numFmtId="4" fontId="67" fillId="33" borderId="0" xfId="50" applyNumberFormat="1" applyFont="1" applyFill="1" applyAlignment="1">
      <alignment horizontal="right" wrapText="1"/>
    </xf>
    <xf numFmtId="0" fontId="153" fillId="33" borderId="0" xfId="50" applyFont="1" applyFill="1"/>
    <xf numFmtId="0" fontId="19" fillId="0" borderId="58" xfId="50" applyFont="1" applyBorder="1" applyAlignment="1">
      <alignment horizontal="left" vertical="center" indent="1"/>
    </xf>
    <xf numFmtId="0" fontId="67" fillId="0" borderId="65" xfId="50" applyFont="1" applyBorder="1" applyAlignment="1">
      <alignment vertical="center" wrapText="1"/>
    </xf>
    <xf numFmtId="0" fontId="67" fillId="0" borderId="65" xfId="50" applyFont="1" applyBorder="1" applyAlignment="1">
      <alignment horizontal="right" vertical="center" wrapText="1"/>
    </xf>
    <xf numFmtId="0" fontId="67" fillId="0" borderId="65" xfId="50" applyFont="1" applyBorder="1" applyAlignment="1">
      <alignment horizontal="right" wrapText="1"/>
    </xf>
    <xf numFmtId="4" fontId="67" fillId="0" borderId="65" xfId="50" applyNumberFormat="1" applyFont="1" applyBorder="1" applyAlignment="1">
      <alignment horizontal="right" wrapText="1"/>
    </xf>
    <xf numFmtId="0" fontId="31" fillId="0" borderId="65" xfId="50" applyFont="1" applyBorder="1"/>
    <xf numFmtId="0" fontId="31" fillId="0" borderId="66" xfId="50" applyFont="1" applyBorder="1"/>
    <xf numFmtId="0" fontId="59" fillId="33" borderId="0" xfId="50" applyFont="1" applyFill="1"/>
    <xf numFmtId="0" fontId="28" fillId="33" borderId="0" xfId="41" applyFont="1" applyFill="1" applyAlignment="1">
      <alignment horizontal="left" indent="1"/>
    </xf>
    <xf numFmtId="0" fontId="58" fillId="0" borderId="0" xfId="50" applyFont="1" applyAlignment="1">
      <alignment vertical="top"/>
    </xf>
    <xf numFmtId="0" fontId="28" fillId="33" borderId="0" xfId="41" applyFont="1" applyFill="1" applyAlignment="1">
      <alignment horizontal="left" wrapText="1" indent="1"/>
    </xf>
    <xf numFmtId="0" fontId="28" fillId="33" borderId="0" xfId="41" applyFont="1" applyFill="1" applyAlignment="1">
      <alignment horizontal="justify" wrapText="1"/>
    </xf>
    <xf numFmtId="0" fontId="28" fillId="33" borderId="0" xfId="50" applyFont="1" applyFill="1"/>
    <xf numFmtId="0" fontId="61" fillId="0" borderId="0" xfId="50" applyFont="1" applyAlignment="1">
      <alignment horizontal="left" readingOrder="1"/>
    </xf>
    <xf numFmtId="0" fontId="61" fillId="33" borderId="0" xfId="50" applyFont="1" applyFill="1" applyAlignment="1">
      <alignment horizontal="left" readingOrder="1"/>
    </xf>
    <xf numFmtId="0" fontId="31" fillId="0" borderId="52" xfId="50" applyFont="1" applyBorder="1"/>
    <xf numFmtId="0" fontId="31" fillId="0" borderId="67" xfId="50" applyFont="1" applyBorder="1"/>
    <xf numFmtId="0" fontId="28" fillId="0" borderId="0" xfId="50" applyFont="1"/>
    <xf numFmtId="0" fontId="31" fillId="0" borderId="68" xfId="50" applyFont="1" applyBorder="1"/>
    <xf numFmtId="0" fontId="31" fillId="0" borderId="54" xfId="50" applyFont="1" applyBorder="1"/>
    <xf numFmtId="0" fontId="61" fillId="0" borderId="0" xfId="50" applyFont="1"/>
    <xf numFmtId="0" fontId="61" fillId="33" borderId="0" xfId="50" applyFont="1" applyFill="1"/>
    <xf numFmtId="0" fontId="13" fillId="33" borderId="0" xfId="50" applyFont="1" applyFill="1" applyAlignment="1">
      <alignment horizontal="center" vertical="center" wrapText="1"/>
    </xf>
    <xf numFmtId="0" fontId="67" fillId="33" borderId="116" xfId="50" applyFont="1" applyFill="1" applyBorder="1" applyAlignment="1">
      <alignment horizontal="center" wrapText="1"/>
    </xf>
    <xf numFmtId="0" fontId="31" fillId="0" borderId="52" xfId="0" applyFont="1" applyBorder="1"/>
    <xf numFmtId="0" fontId="31" fillId="0" borderId="54" xfId="0" applyFont="1" applyBorder="1"/>
    <xf numFmtId="0" fontId="31" fillId="33" borderId="0" xfId="50" applyFont="1" applyFill="1" applyAlignment="1">
      <alignment horizontal="left"/>
    </xf>
    <xf numFmtId="0" fontId="29" fillId="33" borderId="0" xfId="50" applyFont="1" applyFill="1"/>
    <xf numFmtId="0" fontId="31" fillId="0" borderId="52" xfId="50" applyFont="1" applyBorder="1" applyAlignment="1">
      <alignment horizontal="center" vertical="top"/>
    </xf>
    <xf numFmtId="0" fontId="33" fillId="0" borderId="67" xfId="50" applyFont="1" applyBorder="1" applyAlignment="1">
      <alignment horizontal="left" vertical="top" indent="1"/>
    </xf>
    <xf numFmtId="0" fontId="31" fillId="0" borderId="0" xfId="50" applyFont="1" applyAlignment="1">
      <alignment horizontal="left" vertical="top" wrapText="1"/>
    </xf>
    <xf numFmtId="0" fontId="61" fillId="0" borderId="0" xfId="50" applyFont="1" applyAlignment="1">
      <alignment vertical="top" wrapText="1"/>
    </xf>
    <xf numFmtId="0" fontId="61" fillId="0" borderId="0" xfId="50" applyFont="1" applyAlignment="1">
      <alignment horizontal="left" vertical="top" wrapText="1"/>
    </xf>
    <xf numFmtId="0" fontId="31" fillId="33" borderId="109" xfId="50" applyFont="1" applyFill="1" applyBorder="1"/>
    <xf numFmtId="0" fontId="31" fillId="33" borderId="110" xfId="50" applyFont="1" applyFill="1" applyBorder="1"/>
    <xf numFmtId="2" fontId="31" fillId="33" borderId="110" xfId="50" applyNumberFormat="1" applyFont="1" applyFill="1" applyBorder="1"/>
    <xf numFmtId="2" fontId="31" fillId="33" borderId="0" xfId="50" applyNumberFormat="1" applyFont="1" applyFill="1"/>
    <xf numFmtId="4" fontId="31" fillId="33" borderId="0" xfId="50" applyNumberFormat="1" applyFont="1" applyFill="1"/>
    <xf numFmtId="0" fontId="56" fillId="33" borderId="0" xfId="50" applyFill="1" applyAlignment="1">
      <alignment horizontal="center"/>
    </xf>
    <xf numFmtId="0" fontId="71" fillId="33" borderId="0" xfId="50" applyFont="1" applyFill="1" applyAlignment="1" applyProtection="1">
      <alignment vertical="center" wrapText="1"/>
      <protection locked="0"/>
    </xf>
    <xf numFmtId="0" fontId="31" fillId="33" borderId="58" xfId="50" applyFont="1" applyFill="1" applyBorder="1"/>
    <xf numFmtId="4" fontId="31" fillId="33" borderId="65" xfId="50" applyNumberFormat="1" applyFont="1" applyFill="1" applyBorder="1"/>
    <xf numFmtId="0" fontId="71" fillId="0" borderId="65" xfId="50" applyFont="1" applyBorder="1" applyAlignment="1" applyProtection="1">
      <alignment vertical="center" wrapText="1"/>
      <protection locked="0"/>
    </xf>
    <xf numFmtId="0" fontId="69" fillId="33" borderId="0" xfId="50" applyFont="1" applyFill="1" applyAlignment="1">
      <alignment horizontal="center" vertical="center" wrapText="1"/>
    </xf>
    <xf numFmtId="0" fontId="177" fillId="0" borderId="0" xfId="41" applyFont="1"/>
    <xf numFmtId="0" fontId="169" fillId="0" borderId="0" xfId="103" applyFont="1" applyFill="1" applyBorder="1" applyAlignment="1">
      <alignment horizontal="left" vertical="top" wrapText="1"/>
    </xf>
    <xf numFmtId="0" fontId="19" fillId="0" borderId="0" xfId="0" applyFont="1" applyAlignment="1">
      <alignment vertical="top"/>
    </xf>
    <xf numFmtId="0" fontId="28" fillId="0" borderId="143" xfId="41" applyFont="1" applyBorder="1"/>
    <xf numFmtId="0" fontId="19" fillId="0" borderId="143" xfId="41" applyFont="1" applyBorder="1" applyAlignment="1">
      <alignment vertical="top"/>
    </xf>
    <xf numFmtId="1" fontId="19" fillId="0" borderId="143" xfId="41" applyNumberFormat="1" applyFont="1" applyBorder="1"/>
    <xf numFmtId="0" fontId="19" fillId="0" borderId="143" xfId="41" applyFont="1" applyBorder="1" applyAlignment="1">
      <alignment horizontal="right"/>
    </xf>
    <xf numFmtId="0" fontId="7" fillId="0" borderId="9" xfId="41" applyFont="1" applyBorder="1" applyAlignment="1">
      <alignment horizontal="left"/>
    </xf>
    <xf numFmtId="0" fontId="7" fillId="0" borderId="2" xfId="41" applyFont="1" applyBorder="1" applyAlignment="1">
      <alignment horizontal="left"/>
    </xf>
    <xf numFmtId="0" fontId="6" fillId="0" borderId="2" xfId="41" applyFont="1" applyBorder="1" applyAlignment="1">
      <alignment horizontal="left"/>
    </xf>
    <xf numFmtId="0" fontId="6" fillId="0" borderId="3" xfId="41" applyFont="1" applyBorder="1" applyAlignment="1">
      <alignment horizontal="left"/>
    </xf>
    <xf numFmtId="0" fontId="6" fillId="0" borderId="4" xfId="41" applyFont="1" applyBorder="1" applyAlignment="1">
      <alignment horizontal="left"/>
    </xf>
    <xf numFmtId="0" fontId="6" fillId="0" borderId="5" xfId="41" applyFont="1" applyBorder="1" applyAlignment="1">
      <alignment horizontal="left"/>
    </xf>
    <xf numFmtId="0" fontId="6" fillId="0" borderId="6" xfId="41" applyFont="1" applyBorder="1" applyAlignment="1">
      <alignment horizontal="left"/>
    </xf>
    <xf numFmtId="0" fontId="7" fillId="0" borderId="3" xfId="41" applyFont="1" applyBorder="1" applyAlignment="1">
      <alignment horizontal="left"/>
    </xf>
    <xf numFmtId="0" fontId="7" fillId="0" borderId="4" xfId="41" applyFont="1" applyBorder="1" applyAlignment="1">
      <alignment horizontal="left"/>
    </xf>
    <xf numFmtId="0" fontId="19" fillId="0" borderId="0" xfId="41" applyFont="1" applyAlignment="1" applyProtection="1">
      <alignment horizontal="left" vertical="top" wrapText="1"/>
      <protection locked="0"/>
    </xf>
    <xf numFmtId="0" fontId="6" fillId="0" borderId="2" xfId="41" applyFont="1" applyBorder="1" applyAlignment="1">
      <alignment horizontal="left" vertical="top" wrapText="1"/>
    </xf>
    <xf numFmtId="0" fontId="6" fillId="0" borderId="6" xfId="41" applyFont="1" applyBorder="1" applyAlignment="1">
      <alignment horizontal="left" vertical="top" wrapText="1"/>
    </xf>
    <xf numFmtId="0" fontId="19" fillId="0" borderId="0" xfId="41" applyFont="1" applyAlignment="1">
      <alignment horizontal="left" vertical="center" wrapText="1"/>
    </xf>
    <xf numFmtId="0" fontId="154" fillId="0" borderId="0" xfId="103" applyFill="1"/>
    <xf numFmtId="0" fontId="154" fillId="0" borderId="0" xfId="103" applyFill="1" applyAlignment="1">
      <alignment horizontal="left" vertical="top" wrapText="1"/>
    </xf>
    <xf numFmtId="0" fontId="154" fillId="0" borderId="0" xfId="103" applyFill="1" applyBorder="1" applyAlignment="1">
      <alignment vertical="top"/>
    </xf>
    <xf numFmtId="0" fontId="154" fillId="0" borderId="0" xfId="103" applyFill="1" applyBorder="1" applyAlignment="1">
      <alignment vertical="top" wrapText="1"/>
    </xf>
    <xf numFmtId="0" fontId="31" fillId="0" borderId="0" xfId="50" applyFont="1" applyAlignment="1">
      <alignment horizontal="left" vertical="top"/>
    </xf>
    <xf numFmtId="0" fontId="33" fillId="0" borderId="0" xfId="50" applyFont="1"/>
    <xf numFmtId="0" fontId="6" fillId="0" borderId="0" xfId="41" applyFont="1" applyAlignment="1" applyProtection="1">
      <alignment horizontal="center" vertical="center" wrapText="1"/>
      <protection locked="0"/>
    </xf>
    <xf numFmtId="0" fontId="31" fillId="0" borderId="0" xfId="0" applyFont="1" applyAlignment="1">
      <alignment vertical="center" wrapText="1"/>
    </xf>
    <xf numFmtId="0" fontId="31" fillId="0" borderId="0" xfId="0" applyFont="1" applyAlignment="1">
      <alignment horizontal="left" vertical="top" wrapText="1"/>
    </xf>
    <xf numFmtId="0" fontId="28" fillId="0" borderId="0" xfId="0" applyFont="1" applyAlignment="1">
      <alignment vertical="top"/>
    </xf>
    <xf numFmtId="0" fontId="28" fillId="0" borderId="147" xfId="41" applyFont="1" applyBorder="1"/>
    <xf numFmtId="0" fontId="19" fillId="0" borderId="126" xfId="41" applyFont="1" applyBorder="1" applyAlignment="1">
      <alignment vertical="top" wrapText="1"/>
    </xf>
    <xf numFmtId="0" fontId="19" fillId="0" borderId="86" xfId="0" applyFont="1" applyBorder="1" applyAlignment="1">
      <alignment horizontal="center" vertical="center" wrapText="1"/>
    </xf>
    <xf numFmtId="0" fontId="19" fillId="0" borderId="87" xfId="0" applyFont="1" applyBorder="1" applyAlignment="1">
      <alignment vertical="center" wrapText="1"/>
    </xf>
    <xf numFmtId="0" fontId="33" fillId="0" borderId="0" xfId="0" applyFont="1" applyAlignment="1">
      <alignment horizontal="right" wrapText="1"/>
    </xf>
    <xf numFmtId="0" fontId="33" fillId="0" borderId="0" xfId="0" applyFont="1" applyAlignment="1">
      <alignment horizontal="left" vertical="top"/>
    </xf>
    <xf numFmtId="167" fontId="19" fillId="0" borderId="0" xfId="51" applyFont="1" applyFill="1" applyBorder="1" applyAlignment="1" applyProtection="1">
      <alignment horizontal="left" wrapText="1"/>
      <protection locked="0"/>
    </xf>
    <xf numFmtId="167" fontId="31" fillId="0" borderId="0" xfId="51" applyFont="1" applyFill="1" applyBorder="1" applyAlignment="1" applyProtection="1">
      <alignment horizontal="left"/>
      <protection locked="0"/>
    </xf>
    <xf numFmtId="0" fontId="180" fillId="0" borderId="0" xfId="0" applyFont="1" applyAlignment="1">
      <alignment horizontal="right" wrapText="1"/>
    </xf>
    <xf numFmtId="0" fontId="33" fillId="0" borderId="0" xfId="0" applyFont="1"/>
    <xf numFmtId="9" fontId="19" fillId="0" borderId="210" xfId="52" applyFont="1" applyFill="1" applyBorder="1" applyAlignment="1" applyProtection="1">
      <alignment horizontal="right" vertical="center" wrapText="1"/>
      <protection locked="0"/>
    </xf>
    <xf numFmtId="0" fontId="19" fillId="0" borderId="82" xfId="50" applyFont="1" applyBorder="1" applyAlignment="1">
      <alignment horizontal="center" vertical="center" wrapText="1"/>
    </xf>
    <xf numFmtId="4" fontId="19" fillId="0" borderId="83" xfId="51" applyNumberFormat="1" applyFont="1" applyFill="1" applyBorder="1" applyAlignment="1" applyProtection="1">
      <alignment horizontal="right" vertical="center" wrapText="1"/>
      <protection locked="0"/>
    </xf>
    <xf numFmtId="4" fontId="19" fillId="0" borderId="85" xfId="51" applyNumberFormat="1" applyFont="1" applyFill="1" applyBorder="1" applyAlignment="1">
      <alignment horizontal="left" vertical="center" wrapText="1"/>
    </xf>
    <xf numFmtId="4" fontId="19" fillId="0" borderId="87" xfId="51" applyNumberFormat="1" applyFont="1" applyFill="1" applyBorder="1" applyAlignment="1">
      <alignment horizontal="left" wrapText="1"/>
    </xf>
    <xf numFmtId="171" fontId="19" fillId="0" borderId="107" xfId="50" applyNumberFormat="1" applyFont="1" applyBorder="1" applyAlignment="1">
      <alignment horizontal="right" wrapText="1"/>
    </xf>
    <xf numFmtId="0" fontId="19" fillId="0" borderId="229" xfId="41" applyFont="1" applyBorder="1"/>
    <xf numFmtId="0" fontId="19" fillId="0" borderId="230" xfId="41" applyFont="1" applyBorder="1" applyAlignment="1">
      <alignment horizontal="right" vertical="top" wrapText="1"/>
    </xf>
    <xf numFmtId="0" fontId="19" fillId="0" borderId="230" xfId="41" applyFont="1" applyBorder="1" applyAlignment="1">
      <alignment vertical="top" wrapText="1"/>
    </xf>
    <xf numFmtId="0" fontId="19" fillId="0" borderId="230" xfId="41" applyFont="1" applyBorder="1" applyAlignment="1">
      <alignment horizontal="left" wrapText="1"/>
    </xf>
    <xf numFmtId="0" fontId="19" fillId="0" borderId="230" xfId="41" applyFont="1" applyBorder="1" applyAlignment="1" applyProtection="1">
      <alignment horizontal="left" wrapText="1"/>
      <protection locked="0"/>
    </xf>
    <xf numFmtId="0" fontId="19" fillId="0" borderId="230" xfId="41" applyFont="1" applyBorder="1"/>
    <xf numFmtId="0" fontId="28" fillId="0" borderId="230" xfId="41" applyFont="1" applyBorder="1"/>
    <xf numFmtId="0" fontId="19" fillId="0" borderId="230" xfId="41" applyFont="1" applyBorder="1" applyAlignment="1">
      <alignment horizontal="right"/>
    </xf>
    <xf numFmtId="0" fontId="19" fillId="0" borderId="231" xfId="41" applyFont="1" applyBorder="1" applyAlignment="1">
      <alignment vertical="top"/>
    </xf>
    <xf numFmtId="0" fontId="174" fillId="0" borderId="0" xfId="70" applyFont="1"/>
    <xf numFmtId="0" fontId="86" fillId="0" borderId="0" xfId="70" applyFont="1" applyAlignment="1">
      <alignment horizontal="center"/>
    </xf>
    <xf numFmtId="167" fontId="86" fillId="0" borderId="0" xfId="70" applyNumberFormat="1" applyFont="1"/>
    <xf numFmtId="0" fontId="56" fillId="0" borderId="0" xfId="70" applyFont="1"/>
    <xf numFmtId="9" fontId="23" fillId="0" borderId="0" xfId="104" applyFont="1" applyFill="1" applyBorder="1" applyProtection="1">
      <protection hidden="1"/>
    </xf>
    <xf numFmtId="167" fontId="23" fillId="0" borderId="0" xfId="70" applyNumberFormat="1" applyFont="1" applyProtection="1">
      <protection hidden="1"/>
    </xf>
    <xf numFmtId="0" fontId="183" fillId="0" borderId="0" xfId="41" applyFont="1"/>
    <xf numFmtId="0" fontId="21" fillId="0" borderId="0" xfId="0" applyFont="1"/>
    <xf numFmtId="0" fontId="21" fillId="33" borderId="0" xfId="0" applyFont="1" applyFill="1" applyAlignment="1">
      <alignment wrapText="1"/>
    </xf>
    <xf numFmtId="0" fontId="66" fillId="44" borderId="232" xfId="41" applyFont="1" applyFill="1" applyBorder="1" applyAlignment="1">
      <alignment vertical="center"/>
    </xf>
    <xf numFmtId="0" fontId="66" fillId="44" borderId="234" xfId="41" applyFont="1" applyFill="1" applyBorder="1" applyAlignment="1">
      <alignment vertical="center"/>
    </xf>
    <xf numFmtId="0" fontId="6" fillId="0" borderId="248" xfId="41" applyFont="1" applyBorder="1" applyProtection="1">
      <protection locked="0"/>
    </xf>
    <xf numFmtId="0" fontId="6" fillId="0" borderId="249" xfId="41" applyFont="1" applyBorder="1" applyProtection="1">
      <protection locked="0"/>
    </xf>
    <xf numFmtId="0" fontId="6" fillId="0" borderId="249" xfId="41" applyFont="1" applyBorder="1" applyAlignment="1" applyProtection="1">
      <alignment wrapText="1"/>
      <protection locked="0"/>
    </xf>
    <xf numFmtId="0" fontId="6" fillId="0" borderId="249" xfId="41" applyFont="1" applyBorder="1"/>
    <xf numFmtId="0" fontId="6" fillId="0" borderId="250" xfId="41" applyFont="1" applyBorder="1"/>
    <xf numFmtId="0" fontId="6" fillId="0" borderId="229" xfId="41" applyFont="1" applyBorder="1" applyAlignment="1">
      <alignment vertical="center"/>
    </xf>
    <xf numFmtId="0" fontId="6" fillId="0" borderId="231" xfId="41" applyFont="1" applyBorder="1" applyAlignment="1">
      <alignment vertical="center"/>
    </xf>
    <xf numFmtId="0" fontId="6" fillId="0" borderId="251" xfId="41" applyFont="1" applyBorder="1" applyProtection="1">
      <protection locked="0"/>
    </xf>
    <xf numFmtId="0" fontId="6" fillId="0" borderId="245" xfId="41" applyFont="1" applyBorder="1" applyAlignment="1" applyProtection="1">
      <alignment horizontal="center" vertical="center" wrapText="1"/>
      <protection locked="0"/>
    </xf>
    <xf numFmtId="0" fontId="6" fillId="0" borderId="126" xfId="41" applyFont="1" applyBorder="1" applyAlignment="1">
      <alignment vertical="center"/>
    </xf>
    <xf numFmtId="4" fontId="157" fillId="36" borderId="252" xfId="41" applyNumberFormat="1" applyFont="1" applyFill="1" applyBorder="1" applyAlignment="1" applyProtection="1">
      <alignment horizontal="center" wrapText="1"/>
      <protection locked="0"/>
    </xf>
    <xf numFmtId="4" fontId="17" fillId="36" borderId="252" xfId="41" applyNumberFormat="1" applyFont="1" applyFill="1" applyBorder="1" applyAlignment="1" applyProtection="1">
      <alignment horizontal="center" vertical="center" wrapText="1"/>
      <protection locked="0"/>
    </xf>
    <xf numFmtId="2" fontId="6" fillId="0" borderId="245" xfId="41" applyNumberFormat="1" applyFont="1" applyBorder="1" applyAlignment="1" applyProtection="1">
      <alignment horizontal="center" wrapText="1"/>
      <protection locked="0"/>
    </xf>
    <xf numFmtId="2" fontId="83" fillId="0" borderId="252" xfId="41" applyNumberFormat="1" applyFont="1" applyBorder="1" applyAlignment="1" applyProtection="1">
      <alignment horizontal="center" wrapText="1"/>
      <protection locked="0"/>
    </xf>
    <xf numFmtId="0" fontId="6" fillId="0" borderId="144" xfId="41" applyFont="1" applyBorder="1" applyAlignment="1">
      <alignment vertical="center"/>
    </xf>
    <xf numFmtId="0" fontId="6" fillId="0" borderId="186" xfId="41" applyFont="1" applyBorder="1" applyAlignment="1">
      <alignment vertical="center"/>
    </xf>
    <xf numFmtId="0" fontId="6" fillId="0" borderId="232" xfId="41" applyFont="1" applyBorder="1" applyAlignment="1">
      <alignment vertical="center"/>
    </xf>
    <xf numFmtId="0" fontId="6" fillId="0" borderId="234" xfId="41" applyFont="1" applyBorder="1" applyAlignment="1">
      <alignment vertical="center"/>
    </xf>
    <xf numFmtId="0" fontId="6" fillId="0" borderId="232" xfId="41" applyFont="1" applyBorder="1" applyAlignment="1" applyProtection="1">
      <alignment vertical="center" wrapText="1"/>
      <protection locked="0"/>
    </xf>
    <xf numFmtId="0" fontId="6" fillId="0" borderId="234" xfId="41" applyFont="1" applyBorder="1" applyAlignment="1" applyProtection="1">
      <alignment vertical="center" wrapText="1"/>
      <protection locked="0"/>
    </xf>
    <xf numFmtId="0" fontId="83" fillId="0" borderId="232" xfId="41" applyFont="1" applyBorder="1" applyAlignment="1" applyProtection="1">
      <alignment vertical="center" wrapText="1"/>
      <protection locked="0"/>
    </xf>
    <xf numFmtId="0" fontId="83" fillId="0" borderId="234" xfId="41" applyFont="1" applyBorder="1" applyAlignment="1" applyProtection="1">
      <alignment vertical="center" wrapText="1"/>
      <protection locked="0"/>
    </xf>
    <xf numFmtId="0" fontId="6" fillId="0" borderId="232" xfId="41" applyFont="1" applyBorder="1"/>
    <xf numFmtId="0" fontId="6" fillId="0" borderId="234" xfId="41" applyFont="1" applyBorder="1"/>
    <xf numFmtId="0" fontId="6" fillId="0" borderId="229" xfId="41" applyFont="1" applyBorder="1" applyAlignment="1" applyProtection="1">
      <alignment vertical="center" wrapText="1"/>
      <protection locked="0"/>
    </xf>
    <xf numFmtId="0" fontId="6" fillId="0" borderId="231" xfId="41" applyFont="1" applyBorder="1" applyAlignment="1" applyProtection="1">
      <alignment vertical="center" wrapText="1"/>
      <protection locked="0"/>
    </xf>
    <xf numFmtId="0" fontId="19" fillId="0" borderId="256" xfId="41" applyFont="1" applyBorder="1" applyAlignment="1">
      <alignment horizontal="center" vertical="center"/>
    </xf>
    <xf numFmtId="0" fontId="28" fillId="0" borderId="230" xfId="41" applyFont="1" applyBorder="1" applyAlignment="1">
      <alignment horizontal="left"/>
    </xf>
    <xf numFmtId="0" fontId="19" fillId="0" borderId="230" xfId="41" applyFont="1" applyBorder="1" applyAlignment="1">
      <alignment horizontal="left"/>
    </xf>
    <xf numFmtId="0" fontId="19" fillId="0" borderId="231" xfId="41" applyFont="1" applyBorder="1" applyAlignment="1">
      <alignment horizontal="left"/>
    </xf>
    <xf numFmtId="0" fontId="66" fillId="0" borderId="0" xfId="41" applyFont="1" applyAlignment="1">
      <alignment horizontal="center" vertical="top" wrapText="1"/>
    </xf>
    <xf numFmtId="0" fontId="6" fillId="45" borderId="232" xfId="41" applyFont="1" applyFill="1" applyBorder="1" applyAlignment="1">
      <alignment horizontal="center" vertical="top" wrapText="1"/>
    </xf>
    <xf numFmtId="0" fontId="6" fillId="42" borderId="221" xfId="41" applyFont="1" applyFill="1" applyBorder="1" applyAlignment="1">
      <alignment horizontal="center" vertical="center"/>
    </xf>
    <xf numFmtId="0" fontId="6" fillId="42" borderId="232" xfId="41" applyFont="1" applyFill="1" applyBorder="1" applyAlignment="1">
      <alignment horizontal="center" vertical="center"/>
    </xf>
    <xf numFmtId="49" fontId="6" fillId="36" borderId="129" xfId="41" applyNumberFormat="1" applyFont="1" applyFill="1" applyBorder="1" applyAlignment="1" applyProtection="1">
      <alignment horizontal="left" vertical="center" wrapText="1"/>
      <protection locked="0"/>
    </xf>
    <xf numFmtId="0" fontId="7" fillId="43" borderId="247" xfId="41" applyFont="1" applyFill="1" applyBorder="1" applyAlignment="1">
      <alignment horizontal="center" vertical="center" wrapText="1"/>
    </xf>
    <xf numFmtId="0" fontId="6" fillId="43" borderId="263" xfId="41" applyFont="1" applyFill="1" applyBorder="1" applyAlignment="1">
      <alignment horizontal="center" vertical="top" wrapText="1"/>
    </xf>
    <xf numFmtId="0" fontId="6" fillId="43" borderId="252" xfId="41" applyFont="1" applyFill="1" applyBorder="1" applyAlignment="1">
      <alignment horizontal="center" vertical="top" wrapText="1"/>
    </xf>
    <xf numFmtId="0" fontId="6" fillId="43" borderId="260" xfId="41" applyFont="1" applyFill="1" applyBorder="1" applyAlignment="1">
      <alignment horizontal="center" vertical="top" wrapText="1"/>
    </xf>
    <xf numFmtId="0" fontId="6" fillId="45" borderId="252" xfId="41" applyFont="1" applyFill="1" applyBorder="1" applyAlignment="1">
      <alignment horizontal="center" vertical="top" wrapText="1"/>
    </xf>
    <xf numFmtId="0" fontId="6" fillId="45" borderId="245" xfId="41" applyFont="1" applyFill="1" applyBorder="1" applyAlignment="1">
      <alignment horizontal="center" vertical="top" wrapText="1"/>
    </xf>
    <xf numFmtId="0" fontId="6" fillId="0" borderId="252" xfId="41" applyFont="1" applyBorder="1" applyAlignment="1" applyProtection="1">
      <alignment horizontal="center"/>
      <protection locked="0"/>
    </xf>
    <xf numFmtId="0" fontId="6" fillId="0" borderId="264" xfId="41" applyFont="1" applyBorder="1" applyAlignment="1" applyProtection="1">
      <alignment horizontal="left" vertical="center" wrapText="1"/>
      <protection locked="0"/>
    </xf>
    <xf numFmtId="0" fontId="6" fillId="42" borderId="128" xfId="41" applyFont="1" applyFill="1" applyBorder="1" applyAlignment="1">
      <alignment horizontal="center" vertical="center"/>
    </xf>
    <xf numFmtId="0" fontId="6" fillId="0" borderId="265" xfId="41" applyFont="1" applyBorder="1" applyAlignment="1" applyProtection="1">
      <alignment horizontal="left" vertical="center" wrapText="1"/>
      <protection locked="0"/>
    </xf>
    <xf numFmtId="0" fontId="6" fillId="0" borderId="256" xfId="41" applyFont="1" applyBorder="1" applyAlignment="1" applyProtection="1">
      <alignment horizontal="center"/>
      <protection locked="0"/>
    </xf>
    <xf numFmtId="0" fontId="6" fillId="0" borderId="266" xfId="41" applyFont="1" applyBorder="1" applyAlignment="1" applyProtection="1">
      <alignment horizontal="left" vertical="center" wrapText="1"/>
      <protection locked="0"/>
    </xf>
    <xf numFmtId="172" fontId="19" fillId="0" borderId="252" xfId="41" applyNumberFormat="1" applyFont="1" applyBorder="1" applyAlignment="1">
      <alignment vertical="center"/>
    </xf>
    <xf numFmtId="172" fontId="19" fillId="0" borderId="252" xfId="41" applyNumberFormat="1" applyFont="1" applyBorder="1" applyAlignment="1">
      <alignment vertical="center" wrapText="1"/>
    </xf>
    <xf numFmtId="0" fontId="6" fillId="0" borderId="0" xfId="41" applyFont="1" applyAlignment="1">
      <alignment horizontal="right" vertical="center"/>
    </xf>
    <xf numFmtId="10" fontId="19" fillId="0" borderId="259" xfId="41" applyNumberFormat="1" applyFont="1" applyBorder="1" applyAlignment="1">
      <alignment horizontal="right" vertical="center"/>
    </xf>
    <xf numFmtId="0" fontId="19" fillId="33" borderId="0" xfId="41" applyFont="1" applyFill="1" applyAlignment="1">
      <alignment horizontal="left" indent="1"/>
    </xf>
    <xf numFmtId="0" fontId="6" fillId="33" borderId="0" xfId="41" applyFont="1" applyFill="1"/>
    <xf numFmtId="0" fontId="6" fillId="0" borderId="252" xfId="41" applyFont="1" applyBorder="1" applyAlignment="1" applyProtection="1">
      <alignment horizontal="center" vertical="center" wrapText="1"/>
      <protection locked="0"/>
    </xf>
    <xf numFmtId="0" fontId="19" fillId="0" borderId="252" xfId="41" applyFont="1" applyBorder="1" applyAlignment="1">
      <alignment horizontal="center" vertical="center"/>
    </xf>
    <xf numFmtId="0" fontId="66" fillId="46" borderId="221" xfId="41" applyFont="1" applyFill="1" applyBorder="1" applyAlignment="1">
      <alignment horizontal="center" vertical="center" wrapText="1"/>
    </xf>
    <xf numFmtId="0" fontId="66" fillId="46" borderId="221" xfId="41" applyFont="1" applyFill="1" applyBorder="1" applyAlignment="1">
      <alignment horizontal="center"/>
    </xf>
    <xf numFmtId="0" fontId="19" fillId="33" borderId="230" xfId="41" applyFont="1" applyFill="1" applyBorder="1" applyAlignment="1">
      <alignment horizontal="left" vertical="center" wrapText="1"/>
    </xf>
    <xf numFmtId="0" fontId="19" fillId="33" borderId="231" xfId="41" applyFont="1" applyFill="1" applyBorder="1" applyAlignment="1">
      <alignment horizontal="left" vertical="center" wrapText="1"/>
    </xf>
    <xf numFmtId="0" fontId="19" fillId="0" borderId="230" xfId="41" applyFont="1" applyBorder="1" applyAlignment="1" applyProtection="1">
      <alignment vertical="center"/>
      <protection locked="0"/>
    </xf>
    <xf numFmtId="0" fontId="19" fillId="0" borderId="221" xfId="41" applyFont="1" applyBorder="1" applyAlignment="1" applyProtection="1">
      <alignment vertical="center"/>
      <protection locked="0"/>
    </xf>
    <xf numFmtId="0" fontId="28" fillId="33" borderId="229" xfId="41" applyFont="1" applyFill="1" applyBorder="1" applyAlignment="1">
      <alignment horizontal="left" vertical="center"/>
    </xf>
    <xf numFmtId="0" fontId="6" fillId="47" borderId="221" xfId="0" applyFont="1" applyFill="1" applyBorder="1" applyAlignment="1">
      <alignment horizontal="center" vertical="top" wrapText="1"/>
    </xf>
    <xf numFmtId="0" fontId="6" fillId="48" borderId="221" xfId="0" applyFont="1" applyFill="1" applyBorder="1" applyAlignment="1">
      <alignment horizontal="center" vertical="top" wrapText="1"/>
    </xf>
    <xf numFmtId="0" fontId="6" fillId="48" borderId="232" xfId="0" applyFont="1" applyFill="1" applyBorder="1" applyAlignment="1">
      <alignment horizontal="center" vertical="top" wrapText="1"/>
    </xf>
    <xf numFmtId="0" fontId="7" fillId="47" borderId="221" xfId="0" applyFont="1" applyFill="1" applyBorder="1" applyAlignment="1">
      <alignment horizontal="center" vertical="center" wrapText="1"/>
    </xf>
    <xf numFmtId="0" fontId="19" fillId="0" borderId="221" xfId="41" applyFont="1" applyBorder="1" applyAlignment="1" applyProtection="1">
      <alignment horizontal="center"/>
      <protection locked="0"/>
    </xf>
    <xf numFmtId="170" fontId="19" fillId="36" borderId="221" xfId="41" applyNumberFormat="1" applyFont="1" applyFill="1" applyBorder="1" applyProtection="1">
      <protection locked="0"/>
    </xf>
    <xf numFmtId="49" fontId="19" fillId="36" borderId="221" xfId="41" applyNumberFormat="1" applyFont="1" applyFill="1" applyBorder="1" applyAlignment="1" applyProtection="1">
      <alignment horizontal="left" wrapText="1"/>
      <protection locked="0"/>
    </xf>
    <xf numFmtId="0" fontId="19" fillId="36" borderId="221" xfId="41" applyFont="1" applyFill="1" applyBorder="1" applyAlignment="1" applyProtection="1">
      <alignment horizontal="left" wrapText="1"/>
      <protection locked="0"/>
    </xf>
    <xf numFmtId="4" fontId="19" fillId="36" borderId="221" xfId="41" applyNumberFormat="1" applyFont="1" applyFill="1" applyBorder="1" applyProtection="1">
      <protection locked="0"/>
    </xf>
    <xf numFmtId="0" fontId="19" fillId="36" borderId="221" xfId="41" applyFont="1" applyFill="1" applyBorder="1" applyProtection="1">
      <protection locked="0"/>
    </xf>
    <xf numFmtId="0" fontId="19" fillId="36" borderId="232" xfId="41" applyFont="1" applyFill="1" applyBorder="1" applyAlignment="1" applyProtection="1">
      <alignment wrapText="1"/>
      <protection locked="0"/>
    </xf>
    <xf numFmtId="0" fontId="19" fillId="0" borderId="221" xfId="41" applyFont="1" applyBorder="1" applyAlignment="1" applyProtection="1">
      <alignment wrapText="1"/>
      <protection locked="0"/>
    </xf>
    <xf numFmtId="0" fontId="19" fillId="36" borderId="234" xfId="41" applyFont="1" applyFill="1" applyBorder="1" applyProtection="1">
      <protection locked="0"/>
    </xf>
    <xf numFmtId="0" fontId="6" fillId="42" borderId="221" xfId="41" applyFont="1" applyFill="1" applyBorder="1" applyAlignment="1">
      <alignment horizontal="center"/>
    </xf>
    <xf numFmtId="0" fontId="182" fillId="0" borderId="0" xfId="41" applyFont="1"/>
    <xf numFmtId="0" fontId="66" fillId="51" borderId="221" xfId="41" applyFont="1" applyFill="1" applyBorder="1" applyAlignment="1">
      <alignment horizontal="center" vertical="center" wrapText="1"/>
    </xf>
    <xf numFmtId="0" fontId="19" fillId="0" borderId="231" xfId="41" applyFont="1" applyBorder="1" applyAlignment="1">
      <alignment horizontal="left" wrapText="1"/>
    </xf>
    <xf numFmtId="0" fontId="28" fillId="43" borderId="231" xfId="41" applyFont="1" applyFill="1" applyBorder="1" applyAlignment="1">
      <alignment horizontal="center" vertical="center" wrapText="1"/>
    </xf>
    <xf numFmtId="0" fontId="19" fillId="52" borderId="232" xfId="41" applyFont="1" applyFill="1" applyBorder="1" applyAlignment="1">
      <alignment horizontal="center" vertical="top" wrapText="1"/>
    </xf>
    <xf numFmtId="167" fontId="19" fillId="36" borderId="221" xfId="54" applyFont="1" applyFill="1" applyBorder="1" applyProtection="1">
      <protection locked="0"/>
    </xf>
    <xf numFmtId="0" fontId="19" fillId="36" borderId="232" xfId="41" applyFont="1" applyFill="1" applyBorder="1" applyAlignment="1" applyProtection="1">
      <alignment horizontal="center"/>
      <protection locked="0"/>
    </xf>
    <xf numFmtId="0" fontId="19" fillId="36" borderId="233" xfId="41" applyFont="1" applyFill="1" applyBorder="1" applyAlignment="1" applyProtection="1">
      <alignment horizontal="center"/>
      <protection locked="0"/>
    </xf>
    <xf numFmtId="0" fontId="19" fillId="36" borderId="234" xfId="41" applyFont="1" applyFill="1" applyBorder="1" applyAlignment="1" applyProtection="1">
      <alignment horizontal="center"/>
      <protection locked="0"/>
    </xf>
    <xf numFmtId="0" fontId="19" fillId="36" borderId="232" xfId="41" applyFont="1" applyFill="1" applyBorder="1" applyProtection="1">
      <protection locked="0"/>
    </xf>
    <xf numFmtId="0" fontId="6" fillId="42" borderId="234" xfId="41" applyFont="1" applyFill="1" applyBorder="1" applyAlignment="1">
      <alignment horizontal="center"/>
    </xf>
    <xf numFmtId="0" fontId="6" fillId="0" borderId="230" xfId="41" applyFont="1" applyBorder="1" applyAlignment="1" applyProtection="1">
      <alignment vertical="center"/>
      <protection locked="0"/>
    </xf>
    <xf numFmtId="4" fontId="6" fillId="0" borderId="232" xfId="41" applyNumberFormat="1" applyFont="1" applyBorder="1" applyAlignment="1" applyProtection="1">
      <alignment horizontal="center" vertical="center" wrapText="1"/>
      <protection locked="0"/>
    </xf>
    <xf numFmtId="0" fontId="66" fillId="60" borderId="221" xfId="41" applyFont="1" applyFill="1" applyBorder="1" applyAlignment="1">
      <alignment horizontal="center" wrapText="1"/>
    </xf>
    <xf numFmtId="0" fontId="32" fillId="0" borderId="229" xfId="41" applyFont="1" applyBorder="1" applyProtection="1">
      <protection locked="0"/>
    </xf>
    <xf numFmtId="0" fontId="6" fillId="0" borderId="230" xfId="41" applyFont="1" applyBorder="1" applyProtection="1">
      <protection locked="0"/>
    </xf>
    <xf numFmtId="0" fontId="6" fillId="0" borderId="230" xfId="41" applyFont="1" applyBorder="1" applyAlignment="1" applyProtection="1">
      <alignment wrapText="1"/>
      <protection locked="0"/>
    </xf>
    <xf numFmtId="0" fontId="83" fillId="0" borderId="230" xfId="41" applyFont="1" applyBorder="1" applyAlignment="1" applyProtection="1">
      <alignment wrapText="1"/>
      <protection locked="0"/>
    </xf>
    <xf numFmtId="0" fontId="32" fillId="0" borderId="230" xfId="41" applyFont="1" applyBorder="1" applyAlignment="1" applyProtection="1">
      <alignment wrapText="1"/>
      <protection locked="0"/>
    </xf>
    <xf numFmtId="0" fontId="19" fillId="0" borderId="231" xfId="41" applyFont="1" applyBorder="1"/>
    <xf numFmtId="0" fontId="19" fillId="0" borderId="230" xfId="41" applyFont="1" applyBorder="1" applyAlignment="1" applyProtection="1">
      <alignment horizontal="center" vertical="center" wrapText="1"/>
      <protection locked="0"/>
    </xf>
    <xf numFmtId="0" fontId="19" fillId="0" borderId="231" xfId="41" applyFont="1" applyBorder="1" applyAlignment="1" applyProtection="1">
      <alignment horizontal="center" vertical="center" wrapText="1"/>
      <protection locked="0"/>
    </xf>
    <xf numFmtId="0" fontId="19" fillId="0" borderId="233" xfId="41" applyFont="1" applyBorder="1" applyAlignment="1" applyProtection="1">
      <alignment horizontal="center" vertical="center" wrapText="1"/>
      <protection locked="0"/>
    </xf>
    <xf numFmtId="0" fontId="19" fillId="0" borderId="234" xfId="41" applyFont="1" applyBorder="1" applyAlignment="1" applyProtection="1">
      <alignment horizontal="center" vertical="center" wrapText="1"/>
      <protection locked="0"/>
    </xf>
    <xf numFmtId="0" fontId="32" fillId="0" borderId="233" xfId="41" applyFont="1" applyBorder="1" applyAlignment="1" applyProtection="1">
      <alignment horizontal="center" vertical="center" wrapText="1"/>
      <protection locked="0"/>
    </xf>
    <xf numFmtId="0" fontId="32" fillId="0" borderId="234" xfId="41" applyFont="1" applyBorder="1" applyAlignment="1" applyProtection="1">
      <alignment horizontal="center" vertical="center" wrapText="1"/>
      <protection locked="0"/>
    </xf>
    <xf numFmtId="0" fontId="19" fillId="0" borderId="233" xfId="41" applyFont="1" applyBorder="1" applyAlignment="1" applyProtection="1">
      <alignment horizontal="left" vertical="center" wrapText="1"/>
      <protection locked="0"/>
    </xf>
    <xf numFmtId="0" fontId="19" fillId="0" borderId="234" xfId="41" applyFont="1" applyBorder="1" applyAlignment="1" applyProtection="1">
      <alignment horizontal="left" vertical="center" wrapText="1"/>
      <protection locked="0"/>
    </xf>
    <xf numFmtId="0" fontId="19" fillId="0" borderId="229" xfId="41" applyFont="1" applyBorder="1" applyAlignment="1" applyProtection="1">
      <alignment horizontal="center" vertical="center" wrapText="1"/>
      <protection locked="0"/>
    </xf>
    <xf numFmtId="0" fontId="19" fillId="36" borderId="144" xfId="41" applyFont="1" applyFill="1" applyBorder="1" applyAlignment="1" applyProtection="1">
      <alignment horizontal="center" vertical="center" wrapText="1"/>
      <protection locked="0"/>
    </xf>
    <xf numFmtId="0" fontId="19" fillId="36" borderId="143" xfId="41" applyFont="1" applyFill="1" applyBorder="1" applyAlignment="1" applyProtection="1">
      <alignment horizontal="center" vertical="center" wrapText="1"/>
      <protection locked="0"/>
    </xf>
    <xf numFmtId="0" fontId="19" fillId="36" borderId="186" xfId="41" applyFont="1" applyFill="1" applyBorder="1" applyAlignment="1" applyProtection="1">
      <alignment horizontal="center" vertical="center" wrapText="1"/>
      <protection locked="0"/>
    </xf>
    <xf numFmtId="0" fontId="19" fillId="0" borderId="144" xfId="41" applyFont="1" applyBorder="1" applyAlignment="1" applyProtection="1">
      <alignment horizontal="center" vertical="center" wrapText="1"/>
      <protection locked="0"/>
    </xf>
    <xf numFmtId="0" fontId="66" fillId="60" borderId="221" xfId="41" applyFont="1" applyFill="1" applyBorder="1" applyAlignment="1">
      <alignment horizontal="center" vertical="center" wrapText="1"/>
    </xf>
    <xf numFmtId="0" fontId="19" fillId="41" borderId="221" xfId="41" applyFont="1" applyFill="1" applyBorder="1" applyAlignment="1">
      <alignment horizontal="center" vertical="top" wrapText="1"/>
    </xf>
    <xf numFmtId="170" fontId="19" fillId="36" borderId="221" xfId="41" applyNumberFormat="1" applyFont="1" applyFill="1" applyBorder="1" applyAlignment="1" applyProtection="1">
      <alignment horizontal="left"/>
      <protection locked="0"/>
    </xf>
    <xf numFmtId="49" fontId="19" fillId="36" borderId="221" xfId="41" applyNumberFormat="1" applyFont="1" applyFill="1" applyBorder="1" applyAlignment="1" applyProtection="1">
      <alignment horizontal="left"/>
      <protection locked="0"/>
    </xf>
    <xf numFmtId="0" fontId="19" fillId="36" borderId="221" xfId="41" applyFont="1" applyFill="1" applyBorder="1" applyAlignment="1" applyProtection="1">
      <alignment horizontal="left"/>
      <protection locked="0"/>
    </xf>
    <xf numFmtId="167" fontId="19" fillId="36" borderId="221" xfId="51" applyFont="1" applyFill="1" applyBorder="1" applyAlignment="1" applyProtection="1">
      <alignment horizontal="left"/>
      <protection locked="0"/>
    </xf>
    <xf numFmtId="0" fontId="6" fillId="42" borderId="221" xfId="41" applyFont="1" applyFill="1" applyBorder="1"/>
    <xf numFmtId="0" fontId="6" fillId="42" borderId="234" xfId="41" applyFont="1" applyFill="1" applyBorder="1"/>
    <xf numFmtId="0" fontId="6" fillId="42" borderId="231" xfId="41" applyFont="1" applyFill="1" applyBorder="1"/>
    <xf numFmtId="0" fontId="19" fillId="55" borderId="221" xfId="43" applyFont="1" applyFill="1" applyBorder="1" applyAlignment="1">
      <alignment horizontal="center" vertical="top" wrapText="1"/>
    </xf>
    <xf numFmtId="0" fontId="31" fillId="55" borderId="221" xfId="43" applyFont="1" applyFill="1" applyBorder="1" applyAlignment="1">
      <alignment horizontal="center" vertical="top" wrapText="1"/>
    </xf>
    <xf numFmtId="0" fontId="19" fillId="55" borderId="232" xfId="43" applyFont="1" applyFill="1" applyBorder="1" applyAlignment="1">
      <alignment horizontal="center" vertical="top" wrapText="1"/>
    </xf>
    <xf numFmtId="0" fontId="19" fillId="0" borderId="221" xfId="41" applyFont="1" applyBorder="1" applyAlignment="1" applyProtection="1">
      <alignment horizontal="left" wrapText="1"/>
      <protection locked="0"/>
    </xf>
    <xf numFmtId="164" fontId="19" fillId="36" borderId="221" xfId="41" applyNumberFormat="1" applyFont="1" applyFill="1" applyBorder="1" applyAlignment="1" applyProtection="1">
      <alignment horizontal="left"/>
      <protection locked="0"/>
    </xf>
    <xf numFmtId="164" fontId="19" fillId="55" borderId="234" xfId="41" applyNumberFormat="1" applyFont="1" applyFill="1" applyBorder="1"/>
    <xf numFmtId="0" fontId="28" fillId="43" borderId="221" xfId="41" applyFont="1" applyFill="1" applyBorder="1" applyAlignment="1">
      <alignment horizontal="center" vertical="center" wrapText="1"/>
    </xf>
    <xf numFmtId="167" fontId="19" fillId="36" borderId="232" xfId="51" applyFont="1" applyFill="1" applyBorder="1" applyAlignment="1" applyProtection="1">
      <alignment horizontal="left"/>
      <protection locked="0"/>
    </xf>
    <xf numFmtId="164" fontId="19" fillId="36" borderId="221" xfId="41" applyNumberFormat="1" applyFont="1" applyFill="1" applyBorder="1" applyProtection="1">
      <protection locked="0"/>
    </xf>
    <xf numFmtId="164" fontId="19" fillId="54" borderId="234" xfId="41" applyNumberFormat="1" applyFont="1" applyFill="1" applyBorder="1"/>
    <xf numFmtId="0" fontId="19" fillId="0" borderId="0" xfId="41" applyFont="1" applyAlignment="1">
      <alignment horizontal="left" indent="1"/>
    </xf>
    <xf numFmtId="0" fontId="66" fillId="63" borderId="221" xfId="41" applyFont="1" applyFill="1" applyBorder="1" applyAlignment="1">
      <alignment horizontal="center" wrapText="1"/>
    </xf>
    <xf numFmtId="0" fontId="19" fillId="0" borderId="231" xfId="41" applyFont="1" applyBorder="1" applyAlignment="1" applyProtection="1">
      <alignment horizontal="left" wrapText="1"/>
      <protection locked="0"/>
    </xf>
    <xf numFmtId="0" fontId="6" fillId="0" borderId="221" xfId="41" applyFont="1" applyBorder="1" applyAlignment="1" applyProtection="1">
      <alignment wrapText="1"/>
      <protection locked="0"/>
    </xf>
    <xf numFmtId="0" fontId="6" fillId="0" borderId="221" xfId="41" applyFont="1" applyBorder="1" applyAlignment="1" applyProtection="1">
      <alignment vertical="center" wrapText="1"/>
      <protection locked="0"/>
    </xf>
    <xf numFmtId="0" fontId="19" fillId="0" borderId="234" xfId="41" applyFont="1" applyBorder="1" applyAlignment="1" applyProtection="1">
      <alignment horizontal="left" wrapText="1"/>
      <protection locked="0"/>
    </xf>
    <xf numFmtId="0" fontId="91" fillId="0" borderId="221" xfId="41" applyFont="1" applyBorder="1" applyAlignment="1">
      <alignment horizontal="center" vertical="center"/>
    </xf>
    <xf numFmtId="0" fontId="66" fillId="62" borderId="221" xfId="41" applyFont="1" applyFill="1" applyBorder="1" applyAlignment="1">
      <alignment horizontal="center" wrapText="1"/>
    </xf>
    <xf numFmtId="0" fontId="6" fillId="0" borderId="221" xfId="41" applyFont="1" applyBorder="1" applyAlignment="1" applyProtection="1">
      <alignment horizontal="center" wrapText="1"/>
      <protection locked="0"/>
    </xf>
    <xf numFmtId="4" fontId="6" fillId="36" borderId="221" xfId="41" applyNumberFormat="1" applyFont="1" applyFill="1" applyBorder="1" applyAlignment="1" applyProtection="1">
      <alignment horizontal="center" vertical="center" wrapText="1"/>
      <protection locked="0"/>
    </xf>
    <xf numFmtId="4" fontId="6" fillId="0" borderId="221" xfId="41" applyNumberFormat="1" applyFont="1" applyBorder="1" applyAlignment="1" applyProtection="1">
      <alignment horizontal="center" vertical="center" wrapText="1"/>
      <protection locked="0"/>
    </xf>
    <xf numFmtId="0" fontId="28" fillId="69" borderId="221" xfId="41" applyFont="1" applyFill="1" applyBorder="1" applyAlignment="1">
      <alignment vertical="center" wrapText="1"/>
    </xf>
    <xf numFmtId="0" fontId="19" fillId="67" borderId="229" xfId="41" applyFont="1" applyFill="1" applyBorder="1" applyAlignment="1">
      <alignment horizontal="center" vertical="top" wrapText="1"/>
    </xf>
    <xf numFmtId="0" fontId="19" fillId="65" borderId="229" xfId="41" applyFont="1" applyFill="1" applyBorder="1" applyAlignment="1">
      <alignment horizontal="center" vertical="top" wrapText="1"/>
    </xf>
    <xf numFmtId="0" fontId="19" fillId="65" borderId="230" xfId="41" applyFont="1" applyFill="1" applyBorder="1" applyAlignment="1">
      <alignment horizontal="center" vertical="top" wrapText="1"/>
    </xf>
    <xf numFmtId="0" fontId="19" fillId="66" borderId="221" xfId="41" applyFont="1" applyFill="1" applyBorder="1" applyAlignment="1">
      <alignment horizontal="center" vertical="top" wrapText="1"/>
    </xf>
    <xf numFmtId="0" fontId="19" fillId="66" borderId="221" xfId="41" applyFont="1" applyFill="1" applyBorder="1" applyAlignment="1">
      <alignment horizontal="center" vertical="center" wrapText="1"/>
    </xf>
    <xf numFmtId="0" fontId="19" fillId="66" borderId="232" xfId="41" applyFont="1" applyFill="1" applyBorder="1" applyAlignment="1">
      <alignment horizontal="center" vertical="center" wrapText="1"/>
    </xf>
    <xf numFmtId="0" fontId="19" fillId="36" borderId="232" xfId="41" applyFont="1" applyFill="1" applyBorder="1" applyAlignment="1" applyProtection="1">
      <alignment horizontal="left"/>
      <protection locked="0"/>
    </xf>
    <xf numFmtId="0" fontId="19" fillId="42" borderId="221" xfId="41" applyFont="1" applyFill="1" applyBorder="1" applyAlignment="1">
      <alignment horizontal="center"/>
    </xf>
    <xf numFmtId="0" fontId="19" fillId="36" borderId="229" xfId="41" applyFont="1" applyFill="1" applyBorder="1" applyAlignment="1" applyProtection="1">
      <alignment horizontal="left"/>
      <protection locked="0"/>
    </xf>
    <xf numFmtId="4" fontId="188" fillId="36" borderId="252" xfId="41" applyNumberFormat="1" applyFont="1" applyFill="1" applyBorder="1" applyAlignment="1" applyProtection="1">
      <alignment horizontal="center" vertical="center" wrapText="1"/>
      <protection locked="0"/>
    </xf>
    <xf numFmtId="0" fontId="19" fillId="72" borderId="221" xfId="41" applyFont="1" applyFill="1" applyBorder="1" applyAlignment="1">
      <alignment horizontal="center" vertical="center" wrapText="1"/>
    </xf>
    <xf numFmtId="0" fontId="19" fillId="72" borderId="232" xfId="41" applyFont="1" applyFill="1" applyBorder="1" applyAlignment="1">
      <alignment horizontal="center" vertical="center" wrapText="1"/>
    </xf>
    <xf numFmtId="165" fontId="19" fillId="36" borderId="221" xfId="41" applyNumberFormat="1" applyFont="1" applyFill="1" applyBorder="1" applyAlignment="1" applyProtection="1">
      <alignment horizontal="left"/>
      <protection locked="0"/>
    </xf>
    <xf numFmtId="14" fontId="19" fillId="36" borderId="221" xfId="41" applyNumberFormat="1" applyFont="1" applyFill="1" applyBorder="1" applyAlignment="1" applyProtection="1">
      <alignment horizontal="left"/>
      <protection locked="0"/>
    </xf>
    <xf numFmtId="4" fontId="19" fillId="36" borderId="221" xfId="51" applyNumberFormat="1" applyFont="1" applyFill="1" applyBorder="1" applyAlignment="1" applyProtection="1">
      <alignment horizontal="right"/>
      <protection locked="0"/>
    </xf>
    <xf numFmtId="172" fontId="19" fillId="0" borderId="221" xfId="41" applyNumberFormat="1" applyFont="1" applyBorder="1" applyAlignment="1">
      <alignment horizontal="right" vertical="center"/>
    </xf>
    <xf numFmtId="0" fontId="28" fillId="44" borderId="251" xfId="41" applyFont="1" applyFill="1" applyBorder="1" applyAlignment="1">
      <alignment vertical="center"/>
    </xf>
    <xf numFmtId="0" fontId="28" fillId="44" borderId="0" xfId="41" applyFont="1" applyFill="1" applyAlignment="1">
      <alignment vertical="center"/>
    </xf>
    <xf numFmtId="0" fontId="7" fillId="45" borderId="260" xfId="41" applyFont="1" applyFill="1" applyBorder="1" applyAlignment="1">
      <alignment vertical="center" wrapText="1"/>
    </xf>
    <xf numFmtId="0" fontId="7" fillId="45" borderId="261" xfId="41" applyFont="1" applyFill="1" applyBorder="1" applyAlignment="1">
      <alignment vertical="center" wrapText="1"/>
    </xf>
    <xf numFmtId="0" fontId="6" fillId="45" borderId="270" xfId="41" applyFont="1" applyFill="1" applyBorder="1" applyAlignment="1">
      <alignment horizontal="center" vertical="top" wrapText="1"/>
    </xf>
    <xf numFmtId="0" fontId="108" fillId="0" borderId="0" xfId="70" applyFont="1" applyAlignment="1">
      <alignment horizontal="justify" vertical="top"/>
    </xf>
    <xf numFmtId="0" fontId="19" fillId="0" borderId="0" xfId="0" applyFont="1" applyAlignment="1">
      <alignment vertical="center" wrapText="1"/>
    </xf>
    <xf numFmtId="0" fontId="19" fillId="33" borderId="270" xfId="41" applyFont="1" applyFill="1" applyBorder="1" applyAlignment="1">
      <alignment horizontal="center" vertical="center"/>
    </xf>
    <xf numFmtId="0" fontId="19" fillId="0" borderId="270" xfId="41" applyFont="1" applyBorder="1" applyAlignment="1">
      <alignment horizontal="center" vertical="center"/>
    </xf>
    <xf numFmtId="0" fontId="28" fillId="0" borderId="249" xfId="41" applyFont="1" applyBorder="1"/>
    <xf numFmtId="0" fontId="28" fillId="0" borderId="249" xfId="41" applyFont="1" applyBorder="1" applyAlignment="1">
      <alignment horizontal="left" wrapText="1"/>
    </xf>
    <xf numFmtId="0" fontId="28" fillId="0" borderId="267" xfId="41" applyFont="1" applyBorder="1" applyAlignment="1">
      <alignment horizontal="left" wrapText="1"/>
    </xf>
    <xf numFmtId="0" fontId="7" fillId="0" borderId="5" xfId="41" applyFont="1" applyBorder="1" applyAlignment="1">
      <alignment horizontal="center" vertical="center"/>
    </xf>
    <xf numFmtId="0" fontId="6" fillId="0" borderId="9" xfId="41" applyFont="1" applyBorder="1" applyAlignment="1" applyProtection="1">
      <alignment horizontal="center" vertical="center"/>
      <protection locked="0"/>
    </xf>
    <xf numFmtId="0" fontId="6" fillId="0" borderId="2" xfId="41" applyFont="1" applyBorder="1" applyAlignment="1" applyProtection="1">
      <alignment horizontal="center" vertical="center"/>
      <protection locked="0"/>
    </xf>
    <xf numFmtId="0" fontId="6" fillId="0" borderId="6" xfId="41" applyFont="1" applyBorder="1" applyAlignment="1" applyProtection="1">
      <alignment horizontal="center" vertical="center"/>
      <protection locked="0"/>
    </xf>
    <xf numFmtId="0" fontId="6" fillId="0" borderId="3" xfId="41" applyFont="1" applyBorder="1" applyAlignment="1" applyProtection="1">
      <alignment horizontal="center" vertical="center"/>
      <protection locked="0"/>
    </xf>
    <xf numFmtId="0" fontId="6" fillId="0" borderId="4" xfId="41" applyFont="1" applyBorder="1" applyAlignment="1" applyProtection="1">
      <alignment horizontal="center" vertical="center"/>
      <protection locked="0"/>
    </xf>
    <xf numFmtId="0" fontId="6" fillId="0" borderId="5" xfId="41" applyFont="1" applyBorder="1" applyAlignment="1" applyProtection="1">
      <alignment horizontal="center" vertical="center"/>
      <protection locked="0"/>
    </xf>
    <xf numFmtId="0" fontId="19" fillId="0" borderId="0" xfId="0" applyFont="1" applyAlignment="1">
      <alignment horizontal="left" vertical="top" wrapText="1"/>
    </xf>
    <xf numFmtId="0" fontId="8" fillId="0" borderId="230" xfId="41" applyFont="1" applyBorder="1" applyAlignment="1">
      <alignment horizontal="center" wrapText="1"/>
    </xf>
    <xf numFmtId="0" fontId="8" fillId="0" borderId="0" xfId="41" applyFont="1" applyAlignment="1">
      <alignment horizontal="center" wrapText="1"/>
    </xf>
    <xf numFmtId="0" fontId="168" fillId="0" borderId="0" xfId="41" applyFont="1" applyAlignment="1">
      <alignment horizontal="left" vertical="center" wrapText="1"/>
    </xf>
    <xf numFmtId="0" fontId="29" fillId="0" borderId="0" xfId="41" applyFont="1" applyAlignment="1">
      <alignment horizontal="left"/>
    </xf>
    <xf numFmtId="0" fontId="8" fillId="0" borderId="223" xfId="41" applyFont="1" applyBorder="1" applyAlignment="1">
      <alignment horizontal="center" wrapText="1"/>
    </xf>
    <xf numFmtId="0" fontId="19" fillId="0" borderId="0" xfId="0" applyFont="1" applyAlignment="1">
      <alignment horizontal="justify" vertical="top" wrapText="1"/>
    </xf>
    <xf numFmtId="0" fontId="7" fillId="0" borderId="9" xfId="41" applyFont="1" applyBorder="1" applyAlignment="1">
      <alignment horizontal="left" vertical="center" wrapText="1"/>
    </xf>
    <xf numFmtId="0" fontId="7" fillId="0" borderId="2" xfId="41" applyFont="1" applyBorder="1" applyAlignment="1">
      <alignment horizontal="left" vertical="center" wrapText="1"/>
    </xf>
    <xf numFmtId="0" fontId="7" fillId="0" borderId="6" xfId="41" applyFont="1" applyBorder="1" applyAlignment="1">
      <alignment horizontal="left" vertical="center" wrapText="1"/>
    </xf>
    <xf numFmtId="0" fontId="6" fillId="0" borderId="9" xfId="41" applyFont="1" applyBorder="1" applyAlignment="1" applyProtection="1">
      <alignment horizontal="center" vertical="center" wrapText="1"/>
      <protection locked="0"/>
    </xf>
    <xf numFmtId="0" fontId="6" fillId="0" borderId="2" xfId="41" applyFont="1" applyBorder="1" applyAlignment="1" applyProtection="1">
      <alignment horizontal="center" vertical="center" wrapText="1"/>
      <protection locked="0"/>
    </xf>
    <xf numFmtId="0" fontId="6" fillId="0" borderId="6" xfId="41" applyFont="1" applyBorder="1" applyAlignment="1" applyProtection="1">
      <alignment horizontal="center" vertical="center" wrapText="1"/>
      <protection locked="0"/>
    </xf>
    <xf numFmtId="0" fontId="6" fillId="0" borderId="34" xfId="41" applyFont="1" applyBorder="1" applyAlignment="1" applyProtection="1">
      <alignment horizontal="center" vertical="center" wrapText="1"/>
      <protection locked="0"/>
    </xf>
    <xf numFmtId="0" fontId="6" fillId="0" borderId="0" xfId="41" applyFont="1" applyAlignment="1" applyProtection="1">
      <alignment horizontal="center" vertical="center" wrapText="1"/>
      <protection locked="0"/>
    </xf>
    <xf numFmtId="0" fontId="6" fillId="0" borderId="31" xfId="41" applyFont="1" applyBorder="1" applyAlignment="1" applyProtection="1">
      <alignment horizontal="center" vertical="center" wrapText="1"/>
      <protection locked="0"/>
    </xf>
    <xf numFmtId="0" fontId="6" fillId="0" borderId="3" xfId="41" applyFont="1" applyBorder="1" applyAlignment="1" applyProtection="1">
      <alignment horizontal="center" vertical="center" wrapText="1"/>
      <protection locked="0"/>
    </xf>
    <xf numFmtId="0" fontId="6" fillId="0" borderId="4" xfId="41" applyFont="1" applyBorder="1" applyAlignment="1" applyProtection="1">
      <alignment horizontal="center" vertical="center" wrapText="1"/>
      <protection locked="0"/>
    </xf>
    <xf numFmtId="0" fontId="6" fillId="0" borderId="5" xfId="41" applyFont="1" applyBorder="1" applyAlignment="1" applyProtection="1">
      <alignment horizontal="center" vertical="center" wrapText="1"/>
      <protection locked="0"/>
    </xf>
    <xf numFmtId="169" fontId="6" fillId="0" borderId="32" xfId="29" applyNumberFormat="1" applyFont="1" applyFill="1" applyBorder="1" applyAlignment="1" applyProtection="1">
      <alignment horizontal="center" vertical="center"/>
      <protection locked="0" hidden="1"/>
    </xf>
    <xf numFmtId="169" fontId="6" fillId="0" borderId="26" xfId="29" applyNumberFormat="1" applyFont="1" applyFill="1" applyBorder="1" applyAlignment="1" applyProtection="1">
      <alignment horizontal="center" vertical="center"/>
      <protection locked="0" hidden="1"/>
    </xf>
    <xf numFmtId="0" fontId="6" fillId="0" borderId="9" xfId="41" applyFont="1" applyBorder="1" applyAlignment="1">
      <alignment horizontal="left" vertical="top" wrapText="1"/>
    </xf>
    <xf numFmtId="0" fontId="6" fillId="0" borderId="2" xfId="41" applyFont="1" applyBorder="1" applyAlignment="1">
      <alignment horizontal="left" vertical="top" wrapText="1"/>
    </xf>
    <xf numFmtId="0" fontId="6" fillId="0" borderId="6" xfId="41" applyFont="1" applyBorder="1" applyAlignment="1">
      <alignment horizontal="left" vertical="top" wrapText="1"/>
    </xf>
    <xf numFmtId="0" fontId="6" fillId="0" borderId="34" xfId="41" applyFont="1" applyBorder="1" applyAlignment="1">
      <alignment horizontal="left" vertical="top" wrapText="1"/>
    </xf>
    <xf numFmtId="0" fontId="6" fillId="0" borderId="0" xfId="41" applyFont="1" applyAlignment="1">
      <alignment horizontal="left" vertical="top" wrapText="1"/>
    </xf>
    <xf numFmtId="0" fontId="6" fillId="0" borderId="31" xfId="41" applyFont="1" applyBorder="1" applyAlignment="1">
      <alignment horizontal="left" vertical="top" wrapText="1"/>
    </xf>
    <xf numFmtId="0" fontId="6" fillId="0" borderId="3" xfId="41" applyFont="1" applyBorder="1" applyAlignment="1">
      <alignment horizontal="left" vertical="top" wrapText="1"/>
    </xf>
    <xf numFmtId="0" fontId="6" fillId="0" borderId="4" xfId="41" applyFont="1" applyBorder="1" applyAlignment="1">
      <alignment horizontal="left" vertical="top" wrapText="1"/>
    </xf>
    <xf numFmtId="0" fontId="6" fillId="0" borderId="5" xfId="41" applyFont="1" applyBorder="1" applyAlignment="1">
      <alignment horizontal="left" vertical="top" wrapText="1"/>
    </xf>
    <xf numFmtId="0" fontId="7" fillId="0" borderId="9" xfId="41" applyFont="1" applyBorder="1" applyAlignment="1">
      <alignment horizontal="left" vertical="top" wrapText="1"/>
    </xf>
    <xf numFmtId="0" fontId="7" fillId="0" borderId="2" xfId="41" applyFont="1" applyBorder="1" applyAlignment="1">
      <alignment horizontal="left" vertical="top" wrapText="1"/>
    </xf>
    <xf numFmtId="0" fontId="7" fillId="0" borderId="6" xfId="41" applyFont="1" applyBorder="1" applyAlignment="1">
      <alignment horizontal="left" vertical="top" wrapText="1"/>
    </xf>
    <xf numFmtId="0" fontId="7" fillId="0" borderId="34" xfId="41" applyFont="1" applyBorder="1" applyAlignment="1">
      <alignment horizontal="left" vertical="top" wrapText="1"/>
    </xf>
    <xf numFmtId="0" fontId="7" fillId="0" borderId="0" xfId="41" applyFont="1" applyAlignment="1">
      <alignment horizontal="left" vertical="top" wrapText="1"/>
    </xf>
    <xf numFmtId="0" fontId="7" fillId="0" borderId="31" xfId="41" applyFont="1" applyBorder="1" applyAlignment="1">
      <alignment horizontal="left" vertical="top" wrapText="1"/>
    </xf>
    <xf numFmtId="0" fontId="7" fillId="0" borderId="3" xfId="41" applyFont="1" applyBorder="1" applyAlignment="1">
      <alignment horizontal="left" vertical="top" wrapText="1"/>
    </xf>
    <xf numFmtId="0" fontId="7" fillId="0" borderId="4" xfId="41" applyFont="1" applyBorder="1" applyAlignment="1">
      <alignment horizontal="left" vertical="top" wrapText="1"/>
    </xf>
    <xf numFmtId="0" fontId="7" fillId="0" borderId="5" xfId="41" applyFont="1" applyBorder="1" applyAlignment="1">
      <alignment horizontal="left" vertical="top" wrapText="1"/>
    </xf>
    <xf numFmtId="0" fontId="19" fillId="0" borderId="0" xfId="41" applyFont="1" applyAlignment="1">
      <alignment horizontal="center"/>
    </xf>
    <xf numFmtId="0" fontId="19" fillId="0" borderId="1" xfId="41" applyFont="1" applyBorder="1" applyAlignment="1">
      <alignment horizontal="center"/>
    </xf>
    <xf numFmtId="169" fontId="6" fillId="0" borderId="9" xfId="29" applyNumberFormat="1" applyFont="1" applyFill="1" applyBorder="1" applyAlignment="1" applyProtection="1">
      <alignment horizontal="center" vertical="center"/>
      <protection locked="0" hidden="1"/>
    </xf>
    <xf numFmtId="169" fontId="6" fillId="0" borderId="2" xfId="29" applyNumberFormat="1" applyFont="1" applyFill="1" applyBorder="1" applyAlignment="1" applyProtection="1">
      <alignment horizontal="center" vertical="center"/>
      <protection locked="0" hidden="1"/>
    </xf>
    <xf numFmtId="169" fontId="6" fillId="0" borderId="34" xfId="29" applyNumberFormat="1" applyFont="1" applyFill="1" applyBorder="1" applyAlignment="1" applyProtection="1">
      <alignment horizontal="center" vertical="center"/>
      <protection locked="0" hidden="1"/>
    </xf>
    <xf numFmtId="169" fontId="6" fillId="0" borderId="0" xfId="29" applyNumberFormat="1" applyFont="1" applyFill="1" applyBorder="1" applyAlignment="1" applyProtection="1">
      <alignment horizontal="center" vertical="center"/>
      <protection locked="0" hidden="1"/>
    </xf>
    <xf numFmtId="169" fontId="6" fillId="0" borderId="3" xfId="29" applyNumberFormat="1" applyFont="1" applyFill="1" applyBorder="1" applyAlignment="1" applyProtection="1">
      <alignment horizontal="center" vertical="center"/>
      <protection locked="0" hidden="1"/>
    </xf>
    <xf numFmtId="169" fontId="6" fillId="0" borderId="4" xfId="29" applyNumberFormat="1" applyFont="1" applyFill="1" applyBorder="1" applyAlignment="1" applyProtection="1">
      <alignment horizontal="center" vertical="center"/>
      <protection locked="0" hidden="1"/>
    </xf>
    <xf numFmtId="0" fontId="13" fillId="0" borderId="32" xfId="41" applyFont="1" applyBorder="1" applyAlignment="1">
      <alignment horizontal="center" wrapText="1"/>
    </xf>
    <xf numFmtId="0" fontId="13" fillId="0" borderId="26" xfId="41" applyFont="1" applyBorder="1" applyAlignment="1">
      <alignment horizontal="center" wrapText="1"/>
    </xf>
    <xf numFmtId="0" fontId="13" fillId="0" borderId="33" xfId="41" applyFont="1" applyBorder="1" applyAlignment="1">
      <alignment horizontal="center" wrapText="1"/>
    </xf>
    <xf numFmtId="0" fontId="19" fillId="0" borderId="0" xfId="41" applyFont="1" applyAlignment="1">
      <alignment horizontal="justify" vertical="top" wrapText="1"/>
    </xf>
    <xf numFmtId="0" fontId="168" fillId="0" borderId="0" xfId="41" applyFont="1" applyAlignment="1">
      <alignment horizontal="center" vertical="center" wrapText="1"/>
    </xf>
    <xf numFmtId="0" fontId="168" fillId="0" borderId="0" xfId="41" applyFont="1" applyAlignment="1" applyProtection="1">
      <alignment horizontal="left" vertical="center"/>
      <protection locked="0"/>
    </xf>
    <xf numFmtId="0" fontId="168" fillId="0" borderId="0" xfId="41" applyFont="1" applyAlignment="1" applyProtection="1">
      <alignment horizontal="left" vertical="center" wrapText="1"/>
      <protection locked="0"/>
    </xf>
    <xf numFmtId="0" fontId="19" fillId="0" borderId="0" xfId="41" applyFont="1" applyAlignment="1">
      <alignment horizontal="left" vertical="top" wrapText="1"/>
    </xf>
    <xf numFmtId="0" fontId="19" fillId="0" borderId="235" xfId="41" applyFont="1" applyBorder="1" applyAlignment="1">
      <alignment horizontal="left" vertical="top" wrapText="1"/>
    </xf>
    <xf numFmtId="0" fontId="19" fillId="0" borderId="242" xfId="41" applyFont="1" applyBorder="1" applyAlignment="1" applyProtection="1">
      <alignment horizontal="left" vertical="top" wrapText="1"/>
      <protection locked="0"/>
    </xf>
    <xf numFmtId="0" fontId="19" fillId="0" borderId="243" xfId="41" applyFont="1" applyBorder="1" applyAlignment="1" applyProtection="1">
      <alignment horizontal="left" vertical="top" wrapText="1"/>
      <protection locked="0"/>
    </xf>
    <xf numFmtId="0" fontId="19" fillId="0" borderId="244" xfId="41" applyFont="1" applyBorder="1" applyAlignment="1" applyProtection="1">
      <alignment horizontal="left" vertical="top" wrapText="1"/>
      <protection locked="0"/>
    </xf>
    <xf numFmtId="0" fontId="19" fillId="0" borderId="0" xfId="41" applyFont="1" applyAlignment="1" applyProtection="1">
      <alignment horizontal="left" vertical="top" wrapText="1"/>
      <protection locked="0"/>
    </xf>
    <xf numFmtId="0" fontId="19" fillId="0" borderId="235" xfId="41" applyFont="1" applyBorder="1" applyAlignment="1" applyProtection="1">
      <alignment horizontal="left" vertical="top" wrapText="1"/>
      <protection locked="0"/>
    </xf>
    <xf numFmtId="0" fontId="19" fillId="0" borderId="236" xfId="41" applyFont="1" applyBorder="1" applyAlignment="1" applyProtection="1">
      <alignment horizontal="left" vertical="top" wrapText="1"/>
      <protection locked="0"/>
    </xf>
    <xf numFmtId="0" fontId="19" fillId="0" borderId="237" xfId="41" applyFont="1" applyBorder="1" applyAlignment="1" applyProtection="1">
      <alignment horizontal="left" vertical="top" wrapText="1"/>
      <protection locked="0"/>
    </xf>
    <xf numFmtId="0" fontId="19" fillId="0" borderId="238" xfId="41" applyFont="1" applyBorder="1" applyAlignment="1" applyProtection="1">
      <alignment horizontal="left" vertical="top" wrapText="1"/>
      <protection locked="0"/>
    </xf>
    <xf numFmtId="0" fontId="19" fillId="0" borderId="239" xfId="41" applyFont="1" applyBorder="1" applyAlignment="1" applyProtection="1">
      <alignment horizontal="left" vertical="top" wrapText="1"/>
      <protection locked="0"/>
    </xf>
    <xf numFmtId="0" fontId="19" fillId="0" borderId="240" xfId="41" applyFont="1" applyBorder="1" applyAlignment="1" applyProtection="1">
      <alignment horizontal="left" vertical="top" wrapText="1"/>
      <protection locked="0"/>
    </xf>
    <xf numFmtId="0" fontId="19" fillId="0" borderId="241" xfId="41" applyFont="1" applyBorder="1" applyAlignment="1" applyProtection="1">
      <alignment horizontal="left" vertical="top" wrapText="1"/>
      <protection locked="0"/>
    </xf>
    <xf numFmtId="169" fontId="6" fillId="0" borderId="9" xfId="29" applyNumberFormat="1" applyFont="1" applyFill="1" applyBorder="1" applyAlignment="1" applyProtection="1">
      <alignment horizontal="right" vertical="center"/>
      <protection locked="0" hidden="1"/>
    </xf>
    <xf numFmtId="169" fontId="6" fillId="0" borderId="2" xfId="29" applyNumberFormat="1" applyFont="1" applyFill="1" applyBorder="1" applyAlignment="1" applyProtection="1">
      <alignment horizontal="right" vertical="center"/>
      <protection locked="0" hidden="1"/>
    </xf>
    <xf numFmtId="169" fontId="6" fillId="0" borderId="3" xfId="29" applyNumberFormat="1" applyFont="1" applyFill="1" applyBorder="1" applyAlignment="1" applyProtection="1">
      <alignment horizontal="right" vertical="center"/>
      <protection locked="0" hidden="1"/>
    </xf>
    <xf numFmtId="169" fontId="6" fillId="0" borderId="4" xfId="29" applyNumberFormat="1" applyFont="1" applyFill="1" applyBorder="1" applyAlignment="1" applyProtection="1">
      <alignment horizontal="right" vertical="center"/>
      <protection locked="0" hidden="1"/>
    </xf>
    <xf numFmtId="14" fontId="6" fillId="0" borderId="0" xfId="41" applyNumberFormat="1" applyFont="1" applyAlignment="1">
      <alignment horizontal="center"/>
    </xf>
    <xf numFmtId="0" fontId="19" fillId="0" borderId="143" xfId="41" applyFont="1" applyBorder="1" applyAlignment="1" applyProtection="1">
      <alignment horizontal="left" vertical="top" wrapText="1"/>
      <protection locked="0"/>
    </xf>
    <xf numFmtId="0" fontId="165" fillId="0" borderId="143" xfId="41" applyFont="1" applyBorder="1" applyAlignment="1" applyProtection="1">
      <alignment horizontal="left" vertical="top" wrapText="1"/>
      <protection locked="0"/>
    </xf>
    <xf numFmtId="0" fontId="30" fillId="0" borderId="0" xfId="41" applyFont="1" applyAlignment="1" applyProtection="1">
      <alignment horizontal="left" vertical="top" wrapText="1"/>
      <protection locked="0"/>
    </xf>
    <xf numFmtId="0" fontId="19" fillId="0" borderId="0" xfId="41" applyFont="1" applyAlignment="1" applyProtection="1">
      <alignment horizontal="justify" vertical="top" wrapText="1"/>
      <protection locked="0"/>
    </xf>
    <xf numFmtId="0" fontId="168" fillId="0" borderId="0" xfId="41" applyFont="1" applyAlignment="1" applyProtection="1">
      <alignment horizontal="center" vertical="center" wrapText="1"/>
      <protection locked="0"/>
    </xf>
    <xf numFmtId="0" fontId="7" fillId="0" borderId="31" xfId="41" applyFont="1" applyBorder="1" applyAlignment="1">
      <alignment horizontal="center" vertical="center"/>
    </xf>
    <xf numFmtId="0" fontId="19" fillId="0" borderId="0" xfId="70" applyFont="1" applyAlignment="1" applyProtection="1">
      <alignment horizontal="left" vertical="justify"/>
      <protection locked="0"/>
    </xf>
    <xf numFmtId="0" fontId="31" fillId="0" borderId="0" xfId="0" applyFont="1" applyAlignment="1">
      <alignment horizontal="left" vertical="top" wrapText="1"/>
    </xf>
    <xf numFmtId="0" fontId="93" fillId="0" borderId="143" xfId="70" applyFont="1" applyBorder="1" applyAlignment="1" applyProtection="1">
      <alignment horizontal="center" vertical="top"/>
      <protection locked="0"/>
    </xf>
    <xf numFmtId="0" fontId="101" fillId="0" borderId="158" xfId="70" applyFont="1" applyBorder="1" applyAlignment="1">
      <alignment horizontal="center" vertical="top"/>
    </xf>
    <xf numFmtId="167" fontId="6" fillId="0" borderId="9" xfId="29" applyFont="1" applyFill="1" applyBorder="1" applyAlignment="1" applyProtection="1">
      <alignment horizontal="center" vertical="center" wrapText="1"/>
      <protection locked="0"/>
    </xf>
    <xf numFmtId="167" fontId="6" fillId="0" borderId="2" xfId="29" applyFont="1" applyFill="1" applyBorder="1" applyAlignment="1" applyProtection="1">
      <alignment horizontal="center" vertical="center" wrapText="1"/>
      <protection locked="0"/>
    </xf>
    <xf numFmtId="167" fontId="6" fillId="0" borderId="6" xfId="29" applyFont="1" applyFill="1" applyBorder="1" applyAlignment="1" applyProtection="1">
      <alignment horizontal="center" vertical="center" wrapText="1"/>
      <protection locked="0"/>
    </xf>
    <xf numFmtId="167" fontId="6" fillId="0" borderId="3" xfId="29" applyFont="1" applyFill="1" applyBorder="1" applyAlignment="1" applyProtection="1">
      <alignment horizontal="center" vertical="center" wrapText="1"/>
      <protection locked="0"/>
    </xf>
    <xf numFmtId="167" fontId="6" fillId="0" borderId="4" xfId="29" applyFont="1" applyFill="1" applyBorder="1" applyAlignment="1" applyProtection="1">
      <alignment horizontal="center" vertical="center" wrapText="1"/>
      <protection locked="0"/>
    </xf>
    <xf numFmtId="167" fontId="6" fillId="0" borderId="5" xfId="29" applyFont="1" applyFill="1" applyBorder="1" applyAlignment="1" applyProtection="1">
      <alignment horizontal="center" vertical="center" wrapText="1"/>
      <protection locked="0"/>
    </xf>
    <xf numFmtId="167" fontId="6" fillId="0" borderId="9" xfId="29" applyFont="1" applyFill="1" applyBorder="1" applyAlignment="1" applyProtection="1">
      <alignment horizontal="center" vertical="center"/>
      <protection locked="0"/>
    </xf>
    <xf numFmtId="167" fontId="6" fillId="0" borderId="2" xfId="29" applyFont="1" applyFill="1" applyBorder="1" applyAlignment="1" applyProtection="1">
      <alignment horizontal="center" vertical="center"/>
      <protection locked="0"/>
    </xf>
    <xf numFmtId="167" fontId="6" fillId="0" borderId="6" xfId="29" applyFont="1" applyFill="1" applyBorder="1" applyAlignment="1" applyProtection="1">
      <alignment horizontal="center" vertical="center"/>
      <protection locked="0"/>
    </xf>
    <xf numFmtId="167" fontId="6" fillId="0" borderId="3" xfId="29" applyFont="1" applyFill="1" applyBorder="1" applyAlignment="1" applyProtection="1">
      <alignment horizontal="center" vertical="center"/>
      <protection locked="0"/>
    </xf>
    <xf numFmtId="167" fontId="6" fillId="0" borderId="4" xfId="29" applyFont="1" applyFill="1" applyBorder="1" applyAlignment="1" applyProtection="1">
      <alignment horizontal="center" vertical="center"/>
      <protection locked="0"/>
    </xf>
    <xf numFmtId="167" fontId="6" fillId="0" borderId="5" xfId="29" applyFont="1" applyFill="1" applyBorder="1" applyAlignment="1" applyProtection="1">
      <alignment horizontal="center" vertical="center"/>
      <protection locked="0"/>
    </xf>
    <xf numFmtId="0" fontId="7" fillId="0" borderId="34" xfId="41" applyFont="1" applyBorder="1" applyAlignment="1">
      <alignment horizontal="left" vertical="center" wrapText="1"/>
    </xf>
    <xf numFmtId="0" fontId="7" fillId="0" borderId="0" xfId="41" applyFont="1" applyAlignment="1">
      <alignment horizontal="left" vertical="center" wrapText="1"/>
    </xf>
    <xf numFmtId="0" fontId="7" fillId="0" borderId="31" xfId="41" applyFont="1" applyBorder="1" applyAlignment="1">
      <alignment horizontal="left" vertical="center" wrapText="1"/>
    </xf>
    <xf numFmtId="0" fontId="7" fillId="0" borderId="3" xfId="41" applyFont="1" applyBorder="1" applyAlignment="1">
      <alignment horizontal="left" vertical="center" wrapText="1"/>
    </xf>
    <xf numFmtId="0" fontId="7" fillId="0" borderId="4" xfId="41" applyFont="1" applyBorder="1" applyAlignment="1">
      <alignment horizontal="left" vertical="center" wrapText="1"/>
    </xf>
    <xf numFmtId="0" fontId="7" fillId="0" borderId="5" xfId="41" applyFont="1" applyBorder="1" applyAlignment="1">
      <alignment horizontal="left" vertical="center" wrapText="1"/>
    </xf>
    <xf numFmtId="0" fontId="6" fillId="0" borderId="126" xfId="41" applyFont="1" applyBorder="1" applyAlignment="1">
      <alignment horizontal="center" vertical="center"/>
    </xf>
    <xf numFmtId="0" fontId="19" fillId="0" borderId="29" xfId="41" applyFont="1" applyBorder="1" applyAlignment="1" applyProtection="1">
      <alignment horizontal="left" vertical="top" wrapText="1"/>
      <protection locked="0"/>
    </xf>
    <xf numFmtId="0" fontId="19" fillId="0" borderId="25" xfId="41" applyFont="1" applyBorder="1" applyAlignment="1" applyProtection="1">
      <alignment horizontal="left" vertical="top" wrapText="1"/>
      <protection locked="0"/>
    </xf>
    <xf numFmtId="0" fontId="19" fillId="0" borderId="30" xfId="41" applyFont="1" applyBorder="1" applyAlignment="1" applyProtection="1">
      <alignment horizontal="left" vertical="top" wrapText="1"/>
      <protection locked="0"/>
    </xf>
    <xf numFmtId="0" fontId="19" fillId="0" borderId="22" xfId="41" applyFont="1" applyBorder="1" applyAlignment="1" applyProtection="1">
      <alignment horizontal="left" vertical="top" wrapText="1"/>
      <protection locked="0"/>
    </xf>
    <xf numFmtId="0" fontId="19" fillId="0" borderId="23" xfId="41" applyFont="1" applyBorder="1" applyAlignment="1" applyProtection="1">
      <alignment horizontal="left" vertical="top" wrapText="1"/>
      <protection locked="0"/>
    </xf>
    <xf numFmtId="0" fontId="19" fillId="0" borderId="27" xfId="41" applyFont="1" applyBorder="1" applyAlignment="1" applyProtection="1">
      <alignment horizontal="left" vertical="top" wrapText="1"/>
      <protection locked="0"/>
    </xf>
    <xf numFmtId="0" fontId="19" fillId="0" borderId="1" xfId="41" applyFont="1" applyBorder="1" applyAlignment="1" applyProtection="1">
      <alignment horizontal="left" vertical="top" wrapText="1"/>
      <protection locked="0"/>
    </xf>
    <xf numFmtId="0" fontId="19" fillId="0" borderId="28" xfId="41" applyFont="1" applyBorder="1" applyAlignment="1" applyProtection="1">
      <alignment horizontal="left" vertical="top" wrapText="1"/>
      <protection locked="0"/>
    </xf>
    <xf numFmtId="167" fontId="6" fillId="0" borderId="34" xfId="29" applyFont="1" applyFill="1" applyBorder="1" applyAlignment="1" applyProtection="1">
      <alignment horizontal="center" vertical="center"/>
      <protection locked="0"/>
    </xf>
    <xf numFmtId="167" fontId="6" fillId="0" borderId="0" xfId="29" applyFont="1" applyFill="1" applyBorder="1" applyAlignment="1" applyProtection="1">
      <alignment horizontal="center" vertical="center"/>
      <protection locked="0"/>
    </xf>
    <xf numFmtId="167" fontId="6" fillId="0" borderId="31" xfId="29" applyFont="1" applyFill="1" applyBorder="1" applyAlignment="1" applyProtection="1">
      <alignment horizontal="center" vertical="center"/>
      <protection locked="0"/>
    </xf>
    <xf numFmtId="0" fontId="19" fillId="0" borderId="126" xfId="41" applyFont="1" applyBorder="1" applyAlignment="1">
      <alignment horizontal="left" vertical="top" wrapText="1"/>
    </xf>
    <xf numFmtId="0" fontId="6" fillId="0" borderId="32" xfId="41" applyFont="1" applyBorder="1" applyAlignment="1" applyProtection="1">
      <alignment horizontal="center" vertical="center"/>
      <protection locked="0"/>
    </xf>
    <xf numFmtId="0" fontId="6" fillId="0" borderId="26" xfId="41" applyFont="1" applyBorder="1" applyAlignment="1" applyProtection="1">
      <alignment horizontal="center" vertical="center"/>
      <protection locked="0"/>
    </xf>
    <xf numFmtId="0" fontId="6" fillId="0" borderId="33" xfId="41" applyFont="1" applyBorder="1" applyAlignment="1" applyProtection="1">
      <alignment horizontal="center" vertical="center"/>
      <protection locked="0"/>
    </xf>
    <xf numFmtId="0" fontId="13" fillId="0" borderId="32" xfId="41" applyFont="1" applyBorder="1" applyAlignment="1">
      <alignment horizontal="left" wrapText="1"/>
    </xf>
    <xf numFmtId="0" fontId="13" fillId="0" borderId="26" xfId="41" applyFont="1" applyBorder="1" applyAlignment="1">
      <alignment horizontal="left" wrapText="1"/>
    </xf>
    <xf numFmtId="0" fontId="13" fillId="0" borderId="33" xfId="41" applyFont="1" applyBorder="1" applyAlignment="1">
      <alignment horizontal="left" wrapText="1"/>
    </xf>
    <xf numFmtId="167" fontId="6" fillId="0" borderId="32" xfId="29" applyFont="1" applyFill="1" applyBorder="1" applyAlignment="1" applyProtection="1">
      <alignment horizontal="center" vertical="center"/>
      <protection locked="0"/>
    </xf>
    <xf numFmtId="167" fontId="6" fillId="0" borderId="26" xfId="29" applyFont="1" applyFill="1" applyBorder="1" applyAlignment="1" applyProtection="1">
      <alignment horizontal="center" vertical="center"/>
      <protection locked="0"/>
    </xf>
    <xf numFmtId="167" fontId="6" fillId="0" borderId="33" xfId="29" applyFont="1" applyFill="1" applyBorder="1" applyAlignment="1" applyProtection="1">
      <alignment horizontal="center" vertical="center"/>
      <protection locked="0"/>
    </xf>
    <xf numFmtId="0" fontId="93" fillId="0" borderId="0" xfId="70" applyFont="1" applyAlignment="1" applyProtection="1">
      <alignment horizontal="center" vertical="top"/>
      <protection locked="0"/>
    </xf>
    <xf numFmtId="0" fontId="6" fillId="0" borderId="34" xfId="41" applyFont="1" applyBorder="1" applyAlignment="1" applyProtection="1">
      <alignment horizontal="center" vertical="center"/>
      <protection locked="0"/>
    </xf>
    <xf numFmtId="0" fontId="6" fillId="0" borderId="0" xfId="41" applyFont="1" applyAlignment="1" applyProtection="1">
      <alignment horizontal="center" vertical="center"/>
      <protection locked="0"/>
    </xf>
    <xf numFmtId="0" fontId="6" fillId="0" borderId="31" xfId="41" applyFont="1" applyBorder="1" applyAlignment="1" applyProtection="1">
      <alignment horizontal="center" vertical="center"/>
      <protection locked="0"/>
    </xf>
    <xf numFmtId="0" fontId="94" fillId="34" borderId="191" xfId="70" applyFont="1" applyFill="1" applyBorder="1" applyAlignment="1">
      <alignment horizontal="left" vertical="top"/>
    </xf>
    <xf numFmtId="0" fontId="94" fillId="34" borderId="21" xfId="70" applyFont="1" applyFill="1" applyBorder="1" applyAlignment="1">
      <alignment horizontal="left" vertical="top"/>
    </xf>
    <xf numFmtId="0" fontId="94" fillId="34" borderId="192" xfId="70" applyFont="1" applyFill="1" applyBorder="1" applyAlignment="1">
      <alignment horizontal="left" vertical="top"/>
    </xf>
    <xf numFmtId="0" fontId="94" fillId="34" borderId="50" xfId="70" applyFont="1" applyFill="1" applyBorder="1" applyAlignment="1">
      <alignment horizontal="left" vertical="center"/>
    </xf>
    <xf numFmtId="0" fontId="94" fillId="34" borderId="7" xfId="70" applyFont="1" applyFill="1" applyBorder="1" applyAlignment="1">
      <alignment horizontal="left" vertical="center"/>
    </xf>
    <xf numFmtId="0" fontId="94" fillId="34" borderId="51" xfId="70" applyFont="1" applyFill="1" applyBorder="1" applyAlignment="1">
      <alignment horizontal="left" vertical="center"/>
    </xf>
    <xf numFmtId="0" fontId="102" fillId="0" borderId="0" xfId="70" applyFont="1" applyAlignment="1">
      <alignment horizontal="left" vertical="top" wrapText="1"/>
    </xf>
    <xf numFmtId="0" fontId="19" fillId="0" borderId="0" xfId="70" applyFont="1" applyAlignment="1">
      <alignment horizontal="justify" vertical="justify" wrapText="1"/>
    </xf>
    <xf numFmtId="0" fontId="93" fillId="0" borderId="0" xfId="70" applyFont="1" applyAlignment="1">
      <alignment horizontal="justify" vertical="justify" wrapText="1"/>
    </xf>
    <xf numFmtId="0" fontId="93" fillId="0" borderId="0" xfId="70" applyFont="1" applyAlignment="1">
      <alignment horizontal="justify" vertical="top"/>
    </xf>
    <xf numFmtId="0" fontId="20" fillId="0" borderId="158" xfId="70" applyFont="1" applyBorder="1" applyAlignment="1">
      <alignment horizontal="center" vertical="top"/>
    </xf>
    <xf numFmtId="0" fontId="101" fillId="0" borderId="0" xfId="70" applyFont="1" applyAlignment="1">
      <alignment horizontal="center" vertical="top"/>
    </xf>
    <xf numFmtId="0" fontId="93" fillId="0" borderId="0" xfId="70" applyFont="1" applyAlignment="1">
      <alignment horizontal="left" vertical="top"/>
    </xf>
    <xf numFmtId="0" fontId="19" fillId="0" borderId="1" xfId="41" applyFont="1" applyBorder="1" applyAlignment="1" applyProtection="1">
      <alignment horizontal="center" vertical="top" wrapText="1"/>
      <protection locked="0"/>
    </xf>
    <xf numFmtId="0" fontId="19" fillId="0" borderId="229" xfId="41" applyFont="1" applyBorder="1" applyAlignment="1" applyProtection="1">
      <alignment horizontal="left" vertical="top" wrapText="1"/>
      <protection locked="0"/>
    </xf>
    <xf numFmtId="0" fontId="19" fillId="0" borderId="230" xfId="41" applyFont="1" applyBorder="1" applyAlignment="1" applyProtection="1">
      <alignment horizontal="left" vertical="top" wrapText="1"/>
      <protection locked="0"/>
    </xf>
    <xf numFmtId="0" fontId="19" fillId="0" borderId="231" xfId="41" applyFont="1" applyBorder="1" applyAlignment="1" applyProtection="1">
      <alignment horizontal="left" vertical="top" wrapText="1"/>
      <protection locked="0"/>
    </xf>
    <xf numFmtId="0" fontId="19" fillId="0" borderId="147" xfId="41" applyFont="1" applyBorder="1" applyAlignment="1" applyProtection="1">
      <alignment horizontal="left" vertical="top" wrapText="1"/>
      <protection locked="0"/>
    </xf>
    <xf numFmtId="0" fontId="19" fillId="0" borderId="126" xfId="41" applyFont="1" applyBorder="1" applyAlignment="1" applyProtection="1">
      <alignment horizontal="left" vertical="top" wrapText="1"/>
      <protection locked="0"/>
    </xf>
    <xf numFmtId="0" fontId="19" fillId="0" borderId="144" xfId="41" applyFont="1" applyBorder="1" applyAlignment="1" applyProtection="1">
      <alignment horizontal="left" vertical="top" wrapText="1"/>
      <protection locked="0"/>
    </xf>
    <xf numFmtId="0" fontId="19" fillId="0" borderId="186" xfId="41" applyFont="1" applyBorder="1" applyAlignment="1" applyProtection="1">
      <alignment horizontal="left" vertical="top" wrapText="1"/>
      <protection locked="0"/>
    </xf>
    <xf numFmtId="0" fontId="173" fillId="0" borderId="0" xfId="41" applyFont="1" applyAlignment="1">
      <alignment horizontal="left" vertical="top" wrapText="1"/>
    </xf>
    <xf numFmtId="0" fontId="19" fillId="0" borderId="0" xfId="70" applyFont="1" applyAlignment="1">
      <alignment horizontal="justify" vertical="top" wrapText="1"/>
    </xf>
    <xf numFmtId="0" fontId="19" fillId="0" borderId="0" xfId="41" applyFont="1" applyAlignment="1">
      <alignment horizontal="justify" wrapText="1"/>
    </xf>
    <xf numFmtId="4" fontId="6" fillId="0" borderId="149" xfId="41" applyNumberFormat="1" applyFont="1" applyBorder="1" applyAlignment="1">
      <alignment horizontal="center" vertical="center"/>
    </xf>
    <xf numFmtId="4" fontId="6" fillId="0" borderId="158" xfId="41" applyNumberFormat="1" applyFont="1" applyBorder="1" applyAlignment="1">
      <alignment horizontal="center" vertical="center"/>
    </xf>
    <xf numFmtId="4" fontId="6" fillId="0" borderId="185" xfId="41" applyNumberFormat="1" applyFont="1" applyBorder="1" applyAlignment="1">
      <alignment horizontal="center" vertical="center"/>
    </xf>
    <xf numFmtId="4" fontId="6" fillId="0" borderId="144" xfId="41" applyNumberFormat="1" applyFont="1" applyBorder="1" applyAlignment="1">
      <alignment horizontal="center" vertical="center"/>
    </xf>
    <xf numFmtId="4" fontId="6" fillId="0" borderId="143" xfId="41" applyNumberFormat="1" applyFont="1" applyBorder="1" applyAlignment="1">
      <alignment horizontal="center" vertical="center"/>
    </xf>
    <xf numFmtId="4" fontId="6" fillId="0" borderId="186" xfId="41" applyNumberFormat="1" applyFont="1" applyBorder="1" applyAlignment="1">
      <alignment horizontal="center" vertical="center"/>
    </xf>
    <xf numFmtId="0" fontId="19" fillId="0" borderId="149" xfId="41" applyFont="1" applyBorder="1" applyAlignment="1" applyProtection="1">
      <alignment horizontal="left" vertical="top" wrapText="1"/>
      <protection locked="0"/>
    </xf>
    <xf numFmtId="0" fontId="19" fillId="0" borderId="158" xfId="41" applyFont="1" applyBorder="1" applyAlignment="1" applyProtection="1">
      <alignment horizontal="left" vertical="top" wrapText="1"/>
      <protection locked="0"/>
    </xf>
    <xf numFmtId="0" fontId="19" fillId="0" borderId="148" xfId="41" applyFont="1" applyBorder="1" applyAlignment="1" applyProtection="1">
      <alignment horizontal="left" vertical="top" wrapText="1"/>
      <protection locked="0"/>
    </xf>
    <xf numFmtId="0" fontId="19" fillId="0" borderId="142" xfId="41" applyFont="1" applyBorder="1" applyAlignment="1" applyProtection="1">
      <alignment horizontal="left" vertical="top" wrapText="1"/>
      <protection locked="0"/>
    </xf>
    <xf numFmtId="0" fontId="19" fillId="0" borderId="0" xfId="41" applyFont="1" applyAlignment="1">
      <alignment horizontal="left" vertical="top"/>
    </xf>
    <xf numFmtId="0" fontId="167" fillId="0" borderId="0" xfId="103" applyFont="1" applyFill="1" applyBorder="1" applyAlignment="1" applyProtection="1">
      <alignment horizontal="left" vertical="top" wrapText="1"/>
    </xf>
    <xf numFmtId="0" fontId="189" fillId="0" borderId="0" xfId="103" applyFont="1" applyFill="1" applyAlignment="1">
      <alignment horizontal="left" vertical="top" wrapText="1"/>
    </xf>
    <xf numFmtId="0" fontId="154" fillId="0" borderId="0" xfId="103" applyFill="1" applyAlignment="1">
      <alignment horizontal="left" vertical="top" wrapText="1"/>
    </xf>
    <xf numFmtId="0" fontId="173" fillId="0" borderId="0" xfId="0" applyFont="1" applyAlignment="1">
      <alignment horizontal="left" vertical="top" wrapText="1"/>
    </xf>
    <xf numFmtId="0" fontId="8" fillId="0" borderId="7" xfId="41" applyFont="1" applyBorder="1" applyAlignment="1">
      <alignment horizontal="center" wrapText="1"/>
    </xf>
    <xf numFmtId="0" fontId="19" fillId="0" borderId="1" xfId="41" applyFont="1" applyBorder="1" applyAlignment="1" applyProtection="1">
      <alignment horizontal="left" wrapText="1"/>
      <protection locked="0"/>
    </xf>
    <xf numFmtId="0" fontId="19" fillId="0" borderId="143" xfId="41" applyFont="1" applyBorder="1" applyAlignment="1" applyProtection="1">
      <alignment horizontal="left"/>
      <protection locked="0"/>
    </xf>
    <xf numFmtId="0" fontId="19" fillId="0" borderId="0" xfId="70" applyFont="1" applyAlignment="1">
      <alignment horizontal="justify" vertical="top"/>
    </xf>
    <xf numFmtId="0" fontId="19" fillId="0" borderId="0" xfId="41" applyFont="1" applyAlignment="1">
      <alignment horizontal="left"/>
    </xf>
    <xf numFmtId="0" fontId="19" fillId="0" borderId="143" xfId="41" applyFont="1" applyBorder="1" applyAlignment="1" applyProtection="1">
      <alignment horizontal="center"/>
      <protection locked="0"/>
    </xf>
    <xf numFmtId="168" fontId="19" fillId="0" borderId="143" xfId="41" applyNumberFormat="1" applyFont="1" applyBorder="1" applyAlignment="1" applyProtection="1">
      <alignment horizontal="center"/>
      <protection locked="0"/>
    </xf>
    <xf numFmtId="0" fontId="19" fillId="0" borderId="143" xfId="41" applyFont="1" applyBorder="1" applyAlignment="1">
      <alignment horizontal="left" vertical="top"/>
    </xf>
    <xf numFmtId="0" fontId="28" fillId="0" borderId="29" xfId="41" applyFont="1" applyBorder="1" applyAlignment="1">
      <alignment horizontal="left"/>
    </xf>
    <xf numFmtId="0" fontId="28" fillId="0" borderId="25" xfId="41" applyFont="1" applyBorder="1" applyAlignment="1">
      <alignment horizontal="left"/>
    </xf>
    <xf numFmtId="0" fontId="28" fillId="0" borderId="30" xfId="41" applyFont="1" applyBorder="1" applyAlignment="1">
      <alignment horizontal="left"/>
    </xf>
    <xf numFmtId="0" fontId="19" fillId="0" borderId="1" xfId="41" applyFont="1" applyBorder="1" applyAlignment="1">
      <alignment horizontal="justify" vertical="top" wrapText="1"/>
    </xf>
    <xf numFmtId="0" fontId="27" fillId="0" borderId="26" xfId="41" applyFont="1" applyBorder="1" applyAlignment="1">
      <alignment horizontal="center" wrapText="1"/>
    </xf>
    <xf numFmtId="0" fontId="27" fillId="0" borderId="33" xfId="41" applyFont="1" applyBorder="1" applyAlignment="1">
      <alignment horizontal="center" wrapText="1"/>
    </xf>
    <xf numFmtId="0" fontId="7" fillId="0" borderId="2" xfId="41" applyFont="1" applyBorder="1" applyAlignment="1">
      <alignment horizontal="center" vertical="center" wrapText="1"/>
    </xf>
    <xf numFmtId="0" fontId="7" fillId="0" borderId="6" xfId="41" applyFont="1" applyBorder="1" applyAlignment="1">
      <alignment horizontal="center" vertical="center" wrapText="1"/>
    </xf>
    <xf numFmtId="0" fontId="7" fillId="0" borderId="0" xfId="41" applyFont="1" applyAlignment="1">
      <alignment horizontal="center" vertical="center" wrapText="1"/>
    </xf>
    <xf numFmtId="0" fontId="7" fillId="0" borderId="31" xfId="41" applyFont="1" applyBorder="1" applyAlignment="1">
      <alignment horizontal="center" vertical="center" wrapText="1"/>
    </xf>
    <xf numFmtId="0" fontId="7" fillId="0" borderId="4" xfId="41" applyFont="1" applyBorder="1" applyAlignment="1">
      <alignment horizontal="center" vertical="center" wrapText="1"/>
    </xf>
    <xf numFmtId="0" fontId="7" fillId="0" borderId="5" xfId="41" applyFont="1" applyBorder="1" applyAlignment="1">
      <alignment horizontal="center" vertical="center" wrapText="1"/>
    </xf>
    <xf numFmtId="0" fontId="8" fillId="0" borderId="26" xfId="41" applyFont="1" applyBorder="1" applyAlignment="1">
      <alignment horizontal="center" vertical="top" wrapText="1"/>
    </xf>
    <xf numFmtId="0" fontId="8" fillId="0" borderId="33" xfId="41" applyFont="1" applyBorder="1" applyAlignment="1">
      <alignment horizontal="center" vertical="top" wrapText="1"/>
    </xf>
    <xf numFmtId="0" fontId="28" fillId="0" borderId="22" xfId="41" applyFont="1" applyBorder="1" applyAlignment="1">
      <alignment horizontal="left"/>
    </xf>
    <xf numFmtId="0" fontId="28" fillId="0" borderId="0" xfId="41" applyFont="1" applyAlignment="1">
      <alignment horizontal="left"/>
    </xf>
    <xf numFmtId="0" fontId="28" fillId="0" borderId="23" xfId="41" applyFont="1" applyBorder="1" applyAlignment="1">
      <alignment horizontal="left"/>
    </xf>
    <xf numFmtId="0" fontId="19" fillId="0" borderId="0" xfId="41" applyFont="1" applyAlignment="1">
      <alignment horizontal="justify" vertical="top"/>
    </xf>
    <xf numFmtId="0" fontId="28" fillId="0" borderId="0" xfId="41" applyFont="1" applyAlignment="1">
      <alignment horizontal="justify" vertical="top" wrapText="1"/>
    </xf>
    <xf numFmtId="0" fontId="19" fillId="0" borderId="0" xfId="70" applyFont="1" applyAlignment="1" applyProtection="1">
      <alignment horizontal="center" vertical="justify"/>
      <protection locked="0"/>
    </xf>
    <xf numFmtId="0" fontId="19" fillId="0" borderId="0" xfId="70" applyFont="1" applyAlignment="1">
      <alignment horizontal="left" vertical="justify"/>
    </xf>
    <xf numFmtId="0" fontId="181" fillId="0" borderId="0" xfId="103" applyFont="1" applyFill="1" applyBorder="1" applyAlignment="1">
      <alignment horizontal="left"/>
    </xf>
    <xf numFmtId="0" fontId="94" fillId="34" borderId="44" xfId="70" applyFont="1" applyFill="1" applyBorder="1" applyAlignment="1">
      <alignment horizontal="left" vertical="center"/>
    </xf>
    <xf numFmtId="0" fontId="94" fillId="34" borderId="21" xfId="70" applyFont="1" applyFill="1" applyBorder="1" applyAlignment="1">
      <alignment horizontal="left" vertical="center"/>
    </xf>
    <xf numFmtId="0" fontId="94" fillId="34" borderId="47" xfId="70" applyFont="1" applyFill="1" applyBorder="1" applyAlignment="1">
      <alignment horizontal="left" vertical="center"/>
    </xf>
    <xf numFmtId="0" fontId="93" fillId="0" borderId="143" xfId="70" applyFont="1" applyBorder="1" applyAlignment="1" applyProtection="1">
      <alignment horizontal="center" vertical="top" wrapText="1"/>
      <protection locked="0"/>
    </xf>
    <xf numFmtId="0" fontId="102" fillId="0" borderId="158" xfId="70" applyFont="1" applyBorder="1" applyAlignment="1">
      <alignment horizontal="center" vertical="top"/>
    </xf>
    <xf numFmtId="0" fontId="102" fillId="0" borderId="158" xfId="70" applyFont="1" applyBorder="1" applyAlignment="1">
      <alignment horizontal="center" vertical="top" wrapText="1"/>
    </xf>
    <xf numFmtId="173" fontId="93" fillId="0" borderId="143" xfId="70" applyNumberFormat="1" applyFont="1" applyBorder="1" applyAlignment="1" applyProtection="1">
      <alignment horizontal="center" vertical="top"/>
      <protection locked="0"/>
    </xf>
    <xf numFmtId="0" fontId="94" fillId="34" borderId="191" xfId="70" applyFont="1" applyFill="1" applyBorder="1" applyAlignment="1">
      <alignment horizontal="left" vertical="center"/>
    </xf>
    <xf numFmtId="0" fontId="94" fillId="34" borderId="192" xfId="70" applyFont="1" applyFill="1" applyBorder="1" applyAlignment="1">
      <alignment horizontal="left" vertical="center"/>
    </xf>
    <xf numFmtId="0" fontId="93" fillId="36" borderId="143" xfId="70" applyFont="1" applyFill="1" applyBorder="1" applyAlignment="1" applyProtection="1">
      <alignment horizontal="center" vertical="top"/>
      <protection locked="0"/>
    </xf>
    <xf numFmtId="0" fontId="66" fillId="37" borderId="89" xfId="50" applyFont="1" applyFill="1" applyBorder="1" applyAlignment="1">
      <alignment horizontal="center"/>
    </xf>
    <xf numFmtId="0" fontId="66" fillId="37" borderId="90" xfId="50" applyFont="1" applyFill="1" applyBorder="1" applyAlignment="1">
      <alignment horizontal="center"/>
    </xf>
    <xf numFmtId="0" fontId="66" fillId="37" borderId="91" xfId="50" applyFont="1" applyFill="1" applyBorder="1" applyAlignment="1">
      <alignment horizontal="center"/>
    </xf>
    <xf numFmtId="0" fontId="66" fillId="37" borderId="92" xfId="50" applyFont="1" applyFill="1" applyBorder="1" applyAlignment="1">
      <alignment horizontal="center"/>
    </xf>
    <xf numFmtId="0" fontId="66" fillId="37" borderId="93" xfId="50" applyFont="1" applyFill="1" applyBorder="1" applyAlignment="1">
      <alignment horizontal="center"/>
    </xf>
    <xf numFmtId="0" fontId="31" fillId="33" borderId="109" xfId="50" applyFont="1" applyFill="1" applyBorder="1" applyAlignment="1">
      <alignment horizontal="left" vertical="center" wrapText="1" indent="1"/>
    </xf>
    <xf numFmtId="0" fontId="31" fillId="33" borderId="110" xfId="50" applyFont="1" applyFill="1" applyBorder="1" applyAlignment="1">
      <alignment horizontal="left" vertical="center" wrapText="1" indent="1"/>
    </xf>
    <xf numFmtId="0" fontId="31" fillId="33" borderId="111" xfId="50" applyFont="1" applyFill="1" applyBorder="1" applyAlignment="1">
      <alignment horizontal="left" vertical="center" wrapText="1" indent="1"/>
    </xf>
    <xf numFmtId="0" fontId="31" fillId="33" borderId="58" xfId="50" applyFont="1" applyFill="1" applyBorder="1" applyAlignment="1">
      <alignment horizontal="left" vertical="center" wrapText="1" indent="1"/>
    </xf>
    <xf numFmtId="0" fontId="31" fillId="33" borderId="65" xfId="50" applyFont="1" applyFill="1" applyBorder="1" applyAlignment="1">
      <alignment horizontal="left" vertical="center" wrapText="1" indent="1"/>
    </xf>
    <xf numFmtId="0" fontId="31" fillId="33" borderId="115" xfId="50" applyFont="1" applyFill="1" applyBorder="1" applyAlignment="1">
      <alignment horizontal="left" vertical="center" wrapText="1" indent="1"/>
    </xf>
    <xf numFmtId="175" fontId="31" fillId="36" borderId="120" xfId="51" applyNumberFormat="1" applyFont="1" applyFill="1" applyBorder="1" applyAlignment="1" applyProtection="1">
      <alignment horizontal="center" vertical="center"/>
      <protection locked="0"/>
    </xf>
    <xf numFmtId="175" fontId="31" fillId="36" borderId="121" xfId="51" applyNumberFormat="1" applyFont="1" applyFill="1" applyBorder="1" applyAlignment="1" applyProtection="1">
      <alignment horizontal="center" vertical="center"/>
      <protection locked="0"/>
    </xf>
    <xf numFmtId="4" fontId="31" fillId="0" borderId="232" xfId="51" applyNumberFormat="1" applyFont="1" applyFill="1" applyBorder="1" applyAlignment="1">
      <alignment horizontal="center" vertical="center" wrapText="1"/>
    </xf>
    <xf numFmtId="4" fontId="31" fillId="0" borderId="234" xfId="51" applyNumberFormat="1" applyFont="1" applyFill="1" applyBorder="1" applyAlignment="1">
      <alignment horizontal="center" vertical="center"/>
    </xf>
    <xf numFmtId="0" fontId="57" fillId="41" borderId="118" xfId="50" applyFont="1" applyFill="1" applyBorder="1" applyAlignment="1" applyProtection="1">
      <alignment horizontal="left" vertical="center" wrapText="1"/>
      <protection locked="0"/>
    </xf>
    <xf numFmtId="0" fontId="57" fillId="41" borderId="110" xfId="50" applyFont="1" applyFill="1" applyBorder="1" applyAlignment="1" applyProtection="1">
      <alignment horizontal="left" vertical="center" wrapText="1"/>
      <protection locked="0"/>
    </xf>
    <xf numFmtId="0" fontId="57" fillId="41" borderId="119" xfId="50" applyFont="1" applyFill="1" applyBorder="1" applyAlignment="1" applyProtection="1">
      <alignment horizontal="left" vertical="center" wrapText="1"/>
      <protection locked="0"/>
    </xf>
    <xf numFmtId="0" fontId="31" fillId="36" borderId="123" xfId="50" applyFont="1" applyFill="1" applyBorder="1" applyAlignment="1" applyProtection="1">
      <alignment horizontal="left" vertical="top" wrapText="1"/>
      <protection locked="0"/>
    </xf>
    <xf numFmtId="0" fontId="31" fillId="36" borderId="0" xfId="50" applyFont="1" applyFill="1" applyAlignment="1" applyProtection="1">
      <alignment horizontal="left" vertical="top" wrapText="1"/>
      <protection locked="0"/>
    </xf>
    <xf numFmtId="0" fontId="31" fillId="36" borderId="68" xfId="50" applyFont="1" applyFill="1" applyBorder="1" applyAlignment="1" applyProtection="1">
      <alignment horizontal="left" vertical="top" wrapText="1"/>
      <protection locked="0"/>
    </xf>
    <xf numFmtId="0" fontId="31" fillId="36" borderId="124" xfId="50" applyFont="1" applyFill="1" applyBorder="1" applyAlignment="1" applyProtection="1">
      <alignment horizontal="left" vertical="top" wrapText="1"/>
      <protection locked="0"/>
    </xf>
    <xf numFmtId="0" fontId="31" fillId="36" borderId="65" xfId="50" applyFont="1" applyFill="1" applyBorder="1" applyAlignment="1" applyProtection="1">
      <alignment horizontal="left" vertical="top" wrapText="1"/>
      <protection locked="0"/>
    </xf>
    <xf numFmtId="0" fontId="31" fillId="36" borderId="66" xfId="50" applyFont="1" applyFill="1" applyBorder="1" applyAlignment="1" applyProtection="1">
      <alignment horizontal="left" vertical="top" wrapText="1"/>
      <protection locked="0"/>
    </xf>
    <xf numFmtId="4" fontId="31" fillId="33" borderId="232" xfId="52" applyNumberFormat="1" applyFont="1" applyFill="1" applyBorder="1" applyAlignment="1">
      <alignment horizontal="center"/>
    </xf>
    <xf numFmtId="4" fontId="31" fillId="33" borderId="234" xfId="52" applyNumberFormat="1" applyFont="1" applyFill="1" applyBorder="1" applyAlignment="1">
      <alignment horizontal="center"/>
    </xf>
    <xf numFmtId="9" fontId="31" fillId="0" borderId="232" xfId="52" applyFont="1" applyFill="1" applyBorder="1" applyAlignment="1">
      <alignment horizontal="center" wrapText="1"/>
    </xf>
    <xf numFmtId="9" fontId="31" fillId="0" borderId="234" xfId="52" applyFont="1" applyFill="1" applyBorder="1" applyAlignment="1">
      <alignment horizontal="center"/>
    </xf>
    <xf numFmtId="0" fontId="57" fillId="41" borderId="112" xfId="50" applyFont="1" applyFill="1" applyBorder="1" applyAlignment="1">
      <alignment horizontal="left"/>
    </xf>
    <xf numFmtId="0" fontId="57" fillId="41" borderId="113" xfId="50" applyFont="1" applyFill="1" applyBorder="1" applyAlignment="1">
      <alignment horizontal="left"/>
    </xf>
    <xf numFmtId="0" fontId="57" fillId="41" borderId="114" xfId="50" applyFont="1" applyFill="1" applyBorder="1" applyAlignment="1">
      <alignment horizontal="left"/>
    </xf>
    <xf numFmtId="0" fontId="31" fillId="36" borderId="97" xfId="50" applyFont="1" applyFill="1" applyBorder="1" applyAlignment="1" applyProtection="1">
      <alignment horizontal="left" vertical="top" wrapText="1" indent="1"/>
      <protection locked="0"/>
    </xf>
    <xf numFmtId="0" fontId="31" fillId="36" borderId="95" xfId="50" applyFont="1" applyFill="1" applyBorder="1" applyAlignment="1" applyProtection="1">
      <alignment horizontal="left" vertical="top" wrapText="1" indent="1"/>
      <protection locked="0"/>
    </xf>
    <xf numFmtId="0" fontId="31" fillId="36" borderId="98" xfId="50" applyFont="1" applyFill="1" applyBorder="1" applyAlignment="1" applyProtection="1">
      <alignment horizontal="left" vertical="top" wrapText="1" indent="1"/>
      <protection locked="0"/>
    </xf>
    <xf numFmtId="0" fontId="31" fillId="0" borderId="58" xfId="50" applyFont="1" applyBorder="1" applyAlignment="1">
      <alignment horizontal="left" vertical="center" wrapText="1" indent="1"/>
    </xf>
    <xf numFmtId="0" fontId="31" fillId="0" borderId="65" xfId="50" applyFont="1" applyBorder="1" applyAlignment="1">
      <alignment horizontal="left" vertical="center" wrapText="1" indent="1"/>
    </xf>
    <xf numFmtId="0" fontId="31" fillId="0" borderId="66" xfId="50" applyFont="1" applyBorder="1" applyAlignment="1">
      <alignment horizontal="left" vertical="center" wrapText="1" indent="1"/>
    </xf>
    <xf numFmtId="0" fontId="66" fillId="37" borderId="55" xfId="50" applyFont="1" applyFill="1" applyBorder="1" applyAlignment="1">
      <alignment horizontal="center" vertical="center" wrapText="1"/>
    </xf>
    <xf numFmtId="0" fontId="66" fillId="37" borderId="99" xfId="50" applyFont="1" applyFill="1" applyBorder="1" applyAlignment="1">
      <alignment horizontal="center" vertical="center" wrapText="1"/>
    </xf>
    <xf numFmtId="0" fontId="66" fillId="37" borderId="101" xfId="50" applyFont="1" applyFill="1" applyBorder="1" applyAlignment="1">
      <alignment horizontal="center" vertical="center" wrapText="1"/>
    </xf>
    <xf numFmtId="0" fontId="66" fillId="37" borderId="102" xfId="50" applyFont="1" applyFill="1" applyBorder="1" applyAlignment="1">
      <alignment horizontal="center" vertical="center" wrapText="1"/>
    </xf>
    <xf numFmtId="14" fontId="66" fillId="37" borderId="100" xfId="50" applyNumberFormat="1" applyFont="1" applyFill="1" applyBorder="1" applyAlignment="1">
      <alignment horizontal="center" vertical="center" wrapText="1"/>
    </xf>
    <xf numFmtId="14" fontId="66" fillId="37" borderId="103" xfId="50" applyNumberFormat="1" applyFont="1" applyFill="1" applyBorder="1" applyAlignment="1">
      <alignment horizontal="center" vertical="center" wrapText="1"/>
    </xf>
    <xf numFmtId="0" fontId="19" fillId="33" borderId="104" xfId="50" applyFont="1" applyFill="1" applyBorder="1" applyAlignment="1">
      <alignment horizontal="left" wrapText="1" indent="1"/>
    </xf>
    <xf numFmtId="0" fontId="19" fillId="33" borderId="105" xfId="50" applyFont="1" applyFill="1" applyBorder="1" applyAlignment="1">
      <alignment horizontal="left" wrapText="1" indent="1"/>
    </xf>
    <xf numFmtId="0" fontId="19" fillId="33" borderId="94" xfId="50" applyFont="1" applyFill="1" applyBorder="1" applyAlignment="1">
      <alignment horizontal="left" wrapText="1" indent="1"/>
    </xf>
    <xf numFmtId="0" fontId="19" fillId="33" borderId="96" xfId="50" applyFont="1" applyFill="1" applyBorder="1" applyAlignment="1">
      <alignment horizontal="left" wrapText="1" indent="1"/>
    </xf>
    <xf numFmtId="0" fontId="66" fillId="40" borderId="207" xfId="50" applyFont="1" applyFill="1" applyBorder="1" applyAlignment="1">
      <alignment horizontal="left" vertical="center" wrapText="1"/>
    </xf>
    <xf numFmtId="0" fontId="66" fillId="40" borderId="53" xfId="50" applyFont="1" applyFill="1" applyBorder="1" applyAlignment="1">
      <alignment horizontal="left" vertical="center" wrapText="1"/>
    </xf>
    <xf numFmtId="0" fontId="66" fillId="40" borderId="208" xfId="50" applyFont="1" applyFill="1" applyBorder="1" applyAlignment="1">
      <alignment horizontal="left" vertical="center" wrapText="1"/>
    </xf>
    <xf numFmtId="14" fontId="66" fillId="37" borderId="81" xfId="0" applyNumberFormat="1" applyFont="1" applyFill="1" applyBorder="1" applyAlignment="1">
      <alignment horizontal="center" vertical="center" wrapText="1"/>
    </xf>
    <xf numFmtId="14" fontId="66" fillId="37" borderId="85" xfId="0" applyNumberFormat="1" applyFont="1" applyFill="1" applyBorder="1" applyAlignment="1">
      <alignment horizontal="center" vertical="center" wrapText="1"/>
    </xf>
    <xf numFmtId="0" fontId="31" fillId="33" borderId="94" xfId="50" applyFont="1" applyFill="1" applyBorder="1" applyAlignment="1">
      <alignment horizontal="left" vertical="center" wrapText="1" indent="1"/>
    </xf>
    <xf numFmtId="0" fontId="31" fillId="33" borderId="95" xfId="50" applyFont="1" applyFill="1" applyBorder="1" applyAlignment="1">
      <alignment horizontal="left" vertical="center" wrapText="1" indent="1"/>
    </xf>
    <xf numFmtId="0" fontId="31" fillId="33" borderId="96" xfId="50" applyFont="1" applyFill="1" applyBorder="1" applyAlignment="1">
      <alignment horizontal="left" vertical="center" wrapText="1" indent="1"/>
    </xf>
    <xf numFmtId="0" fontId="31" fillId="36" borderId="97" xfId="50" applyFont="1" applyFill="1" applyBorder="1" applyAlignment="1" applyProtection="1">
      <alignment horizontal="left" vertical="top" wrapText="1"/>
      <protection locked="0"/>
    </xf>
    <xf numFmtId="0" fontId="31" fillId="36" borderId="95" xfId="50" applyFont="1" applyFill="1" applyBorder="1" applyAlignment="1" applyProtection="1">
      <alignment horizontal="left" vertical="top" wrapText="1"/>
      <protection locked="0"/>
    </xf>
    <xf numFmtId="0" fontId="31" fillId="36" borderId="98" xfId="50" applyFont="1" applyFill="1" applyBorder="1" applyAlignment="1" applyProtection="1">
      <alignment horizontal="left" vertical="top" wrapText="1"/>
      <protection locked="0"/>
    </xf>
    <xf numFmtId="14" fontId="66" fillId="37" borderId="81" xfId="50" applyNumberFormat="1" applyFont="1" applyFill="1" applyBorder="1" applyAlignment="1">
      <alignment horizontal="center" vertical="center" wrapText="1"/>
    </xf>
    <xf numFmtId="14" fontId="66" fillId="37" borderId="85" xfId="50" applyNumberFormat="1" applyFont="1" applyFill="1" applyBorder="1" applyAlignment="1">
      <alignment horizontal="center" vertical="center" wrapText="1"/>
    </xf>
    <xf numFmtId="0" fontId="19" fillId="0" borderId="0" xfId="41" applyFont="1" applyAlignment="1">
      <alignment horizontal="center" vertical="center"/>
    </xf>
    <xf numFmtId="0" fontId="28" fillId="0" borderId="0" xfId="41" applyFont="1" applyAlignment="1">
      <alignment horizontal="center" vertical="center"/>
    </xf>
    <xf numFmtId="0" fontId="28" fillId="0" borderId="55" xfId="41" applyFont="1" applyBorder="1" applyAlignment="1">
      <alignment horizontal="left" vertical="center"/>
    </xf>
    <xf numFmtId="0" fontId="28" fillId="0" borderId="58" xfId="41" applyFont="1" applyBorder="1" applyAlignment="1">
      <alignment horizontal="left" vertical="center"/>
    </xf>
    <xf numFmtId="0" fontId="59" fillId="36" borderId="62" xfId="50" applyFont="1" applyFill="1" applyBorder="1" applyAlignment="1">
      <alignment horizontal="left" vertical="center" wrapText="1"/>
    </xf>
    <xf numFmtId="0" fontId="59" fillId="36" borderId="63" xfId="50" applyFont="1" applyFill="1" applyBorder="1" applyAlignment="1">
      <alignment horizontal="left" vertical="center" wrapText="1"/>
    </xf>
    <xf numFmtId="0" fontId="59" fillId="36" borderId="64" xfId="50" applyFont="1" applyFill="1" applyBorder="1" applyAlignment="1">
      <alignment horizontal="left" vertical="center" wrapText="1"/>
    </xf>
    <xf numFmtId="0" fontId="59" fillId="36" borderId="58" xfId="50" applyFont="1" applyFill="1" applyBorder="1" applyAlignment="1">
      <alignment horizontal="left" vertical="center" wrapText="1"/>
    </xf>
    <xf numFmtId="0" fontId="59" fillId="36" borderId="65" xfId="50" applyFont="1" applyFill="1" applyBorder="1" applyAlignment="1">
      <alignment horizontal="left" vertical="center" wrapText="1"/>
    </xf>
    <xf numFmtId="0" fontId="59" fillId="36" borderId="66" xfId="50" applyFont="1" applyFill="1" applyBorder="1" applyAlignment="1">
      <alignment horizontal="left" vertical="center" wrapText="1"/>
    </xf>
    <xf numFmtId="0" fontId="28" fillId="33" borderId="62" xfId="41" applyFont="1" applyFill="1" applyBorder="1" applyAlignment="1">
      <alignment horizontal="center" vertical="center" wrapText="1"/>
    </xf>
    <xf numFmtId="0" fontId="28" fillId="33" borderId="63" xfId="41" applyFont="1" applyFill="1" applyBorder="1" applyAlignment="1">
      <alignment horizontal="center" vertical="center" wrapText="1"/>
    </xf>
    <xf numFmtId="0" fontId="28" fillId="33" borderId="64" xfId="41" applyFont="1" applyFill="1" applyBorder="1" applyAlignment="1">
      <alignment horizontal="center" vertical="center" wrapText="1"/>
    </xf>
    <xf numFmtId="0" fontId="28" fillId="33" borderId="58" xfId="41" applyFont="1" applyFill="1" applyBorder="1" applyAlignment="1">
      <alignment horizontal="center" vertical="center" wrapText="1"/>
    </xf>
    <xf numFmtId="0" fontId="28" fillId="33" borderId="65" xfId="41" applyFont="1" applyFill="1" applyBorder="1" applyAlignment="1">
      <alignment horizontal="center" vertical="center" wrapText="1"/>
    </xf>
    <xf numFmtId="0" fontId="28" fillId="33" borderId="66" xfId="41" applyFont="1" applyFill="1" applyBorder="1" applyAlignment="1">
      <alignment horizontal="center" vertical="center" wrapText="1"/>
    </xf>
    <xf numFmtId="170" fontId="59" fillId="36" borderId="62" xfId="50" applyNumberFormat="1" applyFont="1" applyFill="1" applyBorder="1" applyAlignment="1">
      <alignment horizontal="left" vertical="center" wrapText="1"/>
    </xf>
    <xf numFmtId="170" fontId="59" fillId="36" borderId="63" xfId="50" applyNumberFormat="1" applyFont="1" applyFill="1" applyBorder="1" applyAlignment="1">
      <alignment horizontal="left" vertical="center" wrapText="1"/>
    </xf>
    <xf numFmtId="170" fontId="59" fillId="36" borderId="64" xfId="50" applyNumberFormat="1" applyFont="1" applyFill="1" applyBorder="1" applyAlignment="1">
      <alignment horizontal="left" vertical="center" wrapText="1"/>
    </xf>
    <xf numFmtId="170" fontId="59" fillId="36" borderId="58" xfId="50" applyNumberFormat="1" applyFont="1" applyFill="1" applyBorder="1" applyAlignment="1">
      <alignment horizontal="left" vertical="center" wrapText="1"/>
    </xf>
    <xf numFmtId="170" fontId="59" fillId="36" borderId="65" xfId="50" applyNumberFormat="1" applyFont="1" applyFill="1" applyBorder="1" applyAlignment="1">
      <alignment horizontal="left" vertical="center" wrapText="1"/>
    </xf>
    <xf numFmtId="170" fontId="59" fillId="36" borderId="66" xfId="50" applyNumberFormat="1" applyFont="1" applyFill="1" applyBorder="1" applyAlignment="1">
      <alignment horizontal="left" vertical="center" wrapText="1"/>
    </xf>
    <xf numFmtId="0" fontId="19" fillId="33" borderId="56" xfId="41" applyFont="1" applyFill="1" applyBorder="1" applyAlignment="1">
      <alignment horizontal="center"/>
    </xf>
    <xf numFmtId="0" fontId="19" fillId="0" borderId="56" xfId="41" applyFont="1" applyBorder="1" applyAlignment="1">
      <alignment horizontal="center" vertical="center"/>
    </xf>
    <xf numFmtId="0" fontId="7" fillId="38" borderId="69" xfId="50" applyFont="1" applyFill="1" applyBorder="1" applyAlignment="1">
      <alignment horizontal="center" vertical="center" wrapText="1"/>
    </xf>
    <xf numFmtId="0" fontId="7" fillId="38" borderId="70" xfId="50" applyFont="1" applyFill="1" applyBorder="1" applyAlignment="1">
      <alignment horizontal="center" vertical="center" wrapText="1"/>
    </xf>
    <xf numFmtId="0" fontId="7" fillId="38" borderId="73" xfId="50" applyFont="1" applyFill="1" applyBorder="1" applyAlignment="1">
      <alignment horizontal="center" vertical="center" wrapText="1"/>
    </xf>
    <xf numFmtId="0" fontId="7" fillId="38" borderId="72" xfId="50" applyFont="1" applyFill="1" applyBorder="1" applyAlignment="1">
      <alignment horizontal="center" vertical="center" wrapText="1"/>
    </xf>
    <xf numFmtId="0" fontId="7" fillId="38" borderId="74" xfId="50" applyFont="1" applyFill="1" applyBorder="1" applyAlignment="1">
      <alignment horizontal="center" vertical="center" wrapText="1"/>
    </xf>
    <xf numFmtId="0" fontId="7" fillId="38" borderId="71" xfId="50" applyFont="1" applyFill="1" applyBorder="1" applyAlignment="1">
      <alignment horizontal="center" vertical="center" wrapText="1"/>
    </xf>
    <xf numFmtId="0" fontId="54" fillId="0" borderId="50" xfId="41" applyFont="1" applyBorder="1" applyAlignment="1">
      <alignment horizontal="center" vertical="center"/>
    </xf>
    <xf numFmtId="0" fontId="54" fillId="0" borderId="7" xfId="41" applyFont="1" applyBorder="1" applyAlignment="1">
      <alignment horizontal="center" vertical="center"/>
    </xf>
    <xf numFmtId="0" fontId="54" fillId="0" borderId="51" xfId="41" applyFont="1" applyBorder="1" applyAlignment="1">
      <alignment horizontal="center" vertical="center"/>
    </xf>
    <xf numFmtId="0" fontId="55" fillId="37" borderId="226" xfId="41" applyFont="1" applyFill="1" applyBorder="1" applyAlignment="1">
      <alignment horizontal="center"/>
    </xf>
    <xf numFmtId="0" fontId="55" fillId="37" borderId="227" xfId="41" applyFont="1" applyFill="1" applyBorder="1" applyAlignment="1">
      <alignment horizontal="center"/>
    </xf>
    <xf numFmtId="0" fontId="55" fillId="37" borderId="228" xfId="41" applyFont="1" applyFill="1" applyBorder="1" applyAlignment="1">
      <alignment horizontal="center"/>
    </xf>
    <xf numFmtId="0" fontId="58" fillId="0" borderId="0" xfId="50" applyFont="1" applyAlignment="1">
      <alignment horizontal="left" vertical="top" wrapText="1"/>
    </xf>
    <xf numFmtId="0" fontId="28" fillId="33" borderId="55" xfId="41" applyFont="1" applyFill="1" applyBorder="1" applyAlignment="1">
      <alignment horizontal="left" vertical="center"/>
    </xf>
    <xf numFmtId="0" fontId="28" fillId="33" borderId="58" xfId="41" applyFont="1" applyFill="1" applyBorder="1" applyAlignment="1">
      <alignment horizontal="left" vertical="center"/>
    </xf>
    <xf numFmtId="0" fontId="59" fillId="36" borderId="55" xfId="50" applyFont="1" applyFill="1" applyBorder="1" applyAlignment="1">
      <alignment horizontal="left" vertical="center" wrapText="1" indent="1"/>
    </xf>
    <xf numFmtId="0" fontId="59" fillId="36" borderId="56" xfId="50" applyFont="1" applyFill="1" applyBorder="1" applyAlignment="1">
      <alignment horizontal="left" vertical="center" wrapText="1" indent="1"/>
    </xf>
    <xf numFmtId="0" fontId="59" fillId="36" borderId="57" xfId="50" applyFont="1" applyFill="1" applyBorder="1" applyAlignment="1">
      <alignment horizontal="left" vertical="center" wrapText="1" indent="1"/>
    </xf>
    <xf numFmtId="0" fontId="59" fillId="36" borderId="59" xfId="50" applyFont="1" applyFill="1" applyBorder="1" applyAlignment="1">
      <alignment horizontal="left" vertical="center" wrapText="1" indent="1"/>
    </xf>
    <xf numFmtId="0" fontId="59" fillId="36" borderId="60" xfId="50" applyFont="1" applyFill="1" applyBorder="1" applyAlignment="1">
      <alignment horizontal="left" vertical="center" wrapText="1" indent="1"/>
    </xf>
    <xf numFmtId="0" fontId="59" fillId="36" borderId="61" xfId="50" applyFont="1" applyFill="1" applyBorder="1" applyAlignment="1">
      <alignment horizontal="left" vertical="center" wrapText="1" indent="1"/>
    </xf>
    <xf numFmtId="0" fontId="59" fillId="36" borderId="59" xfId="50" applyFont="1" applyFill="1" applyBorder="1" applyAlignment="1">
      <alignment horizontal="left" vertical="center" wrapText="1"/>
    </xf>
    <xf numFmtId="0" fontId="59" fillId="36" borderId="60" xfId="50" applyFont="1" applyFill="1" applyBorder="1" applyAlignment="1">
      <alignment horizontal="left" vertical="center" wrapText="1"/>
    </xf>
    <xf numFmtId="0" fontId="59" fillId="36" borderId="61" xfId="50" applyFont="1" applyFill="1" applyBorder="1" applyAlignment="1">
      <alignment horizontal="left" vertical="center" wrapText="1"/>
    </xf>
    <xf numFmtId="0" fontId="28" fillId="33" borderId="59" xfId="41" applyFont="1" applyFill="1" applyBorder="1" applyAlignment="1">
      <alignment horizontal="center" vertical="center" wrapText="1"/>
    </xf>
    <xf numFmtId="0" fontId="28" fillId="33" borderId="60" xfId="41" applyFont="1" applyFill="1" applyBorder="1" applyAlignment="1">
      <alignment horizontal="center" vertical="center" wrapText="1"/>
    </xf>
    <xf numFmtId="0" fontId="28" fillId="33" borderId="61" xfId="41" applyFont="1" applyFill="1" applyBorder="1" applyAlignment="1">
      <alignment horizontal="center" vertical="center" wrapText="1"/>
    </xf>
    <xf numFmtId="0" fontId="66" fillId="37" borderId="100" xfId="50" applyFont="1" applyFill="1" applyBorder="1" applyAlignment="1">
      <alignment horizontal="center" vertical="center" wrapText="1"/>
    </xf>
    <xf numFmtId="0" fontId="66" fillId="37" borderId="103" xfId="50" applyFont="1" applyFill="1" applyBorder="1" applyAlignment="1">
      <alignment horizontal="center" vertical="center" wrapText="1"/>
    </xf>
    <xf numFmtId="0" fontId="19" fillId="0" borderId="94" xfId="50" applyFont="1" applyBorder="1" applyAlignment="1">
      <alignment horizontal="left" vertical="center" wrapText="1" indent="1"/>
    </xf>
    <xf numFmtId="0" fontId="19" fillId="0" borderId="96" xfId="50" applyFont="1" applyBorder="1" applyAlignment="1">
      <alignment horizontal="left" vertical="center" wrapText="1" indent="1"/>
    </xf>
    <xf numFmtId="0" fontId="8" fillId="0" borderId="0" xfId="0" applyFont="1" applyAlignment="1">
      <alignment horizontal="left" vertical="top" wrapText="1"/>
    </xf>
    <xf numFmtId="0" fontId="4" fillId="77" borderId="229" xfId="70" applyFont="1" applyFill="1" applyBorder="1" applyAlignment="1">
      <alignment horizontal="left" vertical="top" wrapText="1"/>
    </xf>
    <xf numFmtId="0" fontId="4" fillId="77" borderId="230" xfId="70" applyFont="1" applyFill="1" applyBorder="1" applyAlignment="1">
      <alignment horizontal="left" vertical="top" wrapText="1"/>
    </xf>
    <xf numFmtId="0" fontId="4" fillId="77" borderId="231" xfId="70" applyFont="1" applyFill="1" applyBorder="1" applyAlignment="1">
      <alignment horizontal="left" vertical="top" wrapText="1"/>
    </xf>
    <xf numFmtId="0" fontId="4" fillId="77" borderId="144" xfId="70" applyFont="1" applyFill="1" applyBorder="1" applyAlignment="1">
      <alignment horizontal="left" vertical="top" wrapText="1"/>
    </xf>
    <xf numFmtId="0" fontId="4" fillId="77" borderId="143" xfId="70" applyFont="1" applyFill="1" applyBorder="1" applyAlignment="1">
      <alignment horizontal="left" vertical="top" wrapText="1"/>
    </xf>
    <xf numFmtId="0" fontId="4" fillId="77" borderId="186" xfId="70" applyFont="1" applyFill="1" applyBorder="1" applyAlignment="1">
      <alignment horizontal="left" vertical="top" wrapText="1"/>
    </xf>
    <xf numFmtId="0" fontId="114" fillId="77" borderId="229" xfId="70" applyFont="1" applyFill="1" applyBorder="1" applyAlignment="1">
      <alignment horizontal="center" vertical="top" wrapText="1"/>
    </xf>
    <xf numFmtId="0" fontId="114" fillId="77" borderId="230" xfId="70" applyFont="1" applyFill="1" applyBorder="1" applyAlignment="1">
      <alignment horizontal="center" vertical="top" wrapText="1"/>
    </xf>
    <xf numFmtId="0" fontId="114" fillId="77" borderId="231" xfId="70" applyFont="1" applyFill="1" applyBorder="1" applyAlignment="1">
      <alignment horizontal="center" vertical="top" wrapText="1"/>
    </xf>
    <xf numFmtId="0" fontId="114" fillId="77" borderId="144" xfId="70" applyFont="1" applyFill="1" applyBorder="1" applyAlignment="1">
      <alignment horizontal="center" vertical="top" wrapText="1"/>
    </xf>
    <xf numFmtId="0" fontId="114" fillId="77" borderId="143" xfId="70" applyFont="1" applyFill="1" applyBorder="1" applyAlignment="1">
      <alignment horizontal="center" vertical="top" wrapText="1"/>
    </xf>
    <xf numFmtId="0" fontId="114" fillId="77" borderId="186" xfId="70" applyFont="1" applyFill="1" applyBorder="1" applyAlignment="1">
      <alignment horizontal="center" vertical="top" wrapText="1"/>
    </xf>
    <xf numFmtId="2" fontId="141" fillId="77" borderId="221" xfId="70" applyNumberFormat="1" applyFont="1" applyFill="1" applyBorder="1" applyAlignment="1">
      <alignment horizontal="center" vertical="center" wrapText="1"/>
    </xf>
    <xf numFmtId="0" fontId="114" fillId="77" borderId="147" xfId="70" applyFont="1" applyFill="1" applyBorder="1" applyAlignment="1">
      <alignment horizontal="center" vertical="top" wrapText="1"/>
    </xf>
    <xf numFmtId="0" fontId="114" fillId="77" borderId="0" xfId="70" applyFont="1" applyFill="1" applyAlignment="1">
      <alignment horizontal="center" vertical="top" wrapText="1"/>
    </xf>
    <xf numFmtId="0" fontId="114" fillId="77" borderId="126" xfId="70" applyFont="1" applyFill="1" applyBorder="1" applyAlignment="1">
      <alignment horizontal="center" vertical="top" wrapText="1"/>
    </xf>
    <xf numFmtId="2" fontId="148" fillId="77" borderId="229" xfId="70" applyNumberFormat="1" applyFont="1" applyFill="1" applyBorder="1" applyAlignment="1">
      <alignment horizontal="center" vertical="center" wrapText="1"/>
    </xf>
    <xf numFmtId="2" fontId="148" fillId="77" borderId="230" xfId="70" applyNumberFormat="1" applyFont="1" applyFill="1" applyBorder="1" applyAlignment="1">
      <alignment horizontal="center" vertical="center" wrapText="1"/>
    </xf>
    <xf numFmtId="2" fontId="148" fillId="77" borderId="231" xfId="70" applyNumberFormat="1" applyFont="1" applyFill="1" applyBorder="1" applyAlignment="1">
      <alignment horizontal="center" vertical="center" wrapText="1"/>
    </xf>
    <xf numFmtId="2" fontId="148" fillId="77" borderId="147" xfId="70" applyNumberFormat="1" applyFont="1" applyFill="1" applyBorder="1" applyAlignment="1">
      <alignment horizontal="center" vertical="center" wrapText="1"/>
    </xf>
    <xf numFmtId="2" fontId="148" fillId="77" borderId="0" xfId="70" applyNumberFormat="1" applyFont="1" applyFill="1" applyAlignment="1">
      <alignment horizontal="center" vertical="center" wrapText="1"/>
    </xf>
    <xf numFmtId="2" fontId="148" fillId="77" borderId="126" xfId="70" applyNumberFormat="1" applyFont="1" applyFill="1" applyBorder="1" applyAlignment="1">
      <alignment horizontal="center" vertical="center" wrapText="1"/>
    </xf>
    <xf numFmtId="2" fontId="148" fillId="77" borderId="144" xfId="70" applyNumberFormat="1" applyFont="1" applyFill="1" applyBorder="1" applyAlignment="1">
      <alignment horizontal="center" vertical="center" wrapText="1"/>
    </xf>
    <xf numFmtId="2" fontId="148" fillId="77" borderId="143" xfId="70" applyNumberFormat="1" applyFont="1" applyFill="1" applyBorder="1" applyAlignment="1">
      <alignment horizontal="center" vertical="center" wrapText="1"/>
    </xf>
    <xf numFmtId="2" fontId="148" fillId="77" borderId="186" xfId="70" applyNumberFormat="1" applyFont="1" applyFill="1" applyBorder="1" applyAlignment="1">
      <alignment horizontal="center" vertical="center" wrapText="1"/>
    </xf>
    <xf numFmtId="0" fontId="4" fillId="0" borderId="0" xfId="0" applyFont="1" applyAlignment="1">
      <alignment horizontal="left" vertical="top" wrapText="1"/>
    </xf>
    <xf numFmtId="0" fontId="144" fillId="0" borderId="230" xfId="70" applyFont="1" applyBorder="1" applyAlignment="1">
      <alignment horizontal="left" vertical="top" wrapText="1"/>
    </xf>
    <xf numFmtId="0" fontId="146" fillId="77" borderId="229" xfId="70" applyFont="1" applyFill="1" applyBorder="1" applyAlignment="1">
      <alignment horizontal="left" vertical="top" wrapText="1"/>
    </xf>
    <xf numFmtId="0" fontId="146" fillId="77" borderId="230" xfId="70" applyFont="1" applyFill="1" applyBorder="1" applyAlignment="1">
      <alignment horizontal="left" vertical="top" wrapText="1"/>
    </xf>
    <xf numFmtId="0" fontId="146" fillId="77" borderId="231" xfId="70" applyFont="1" applyFill="1" applyBorder="1" applyAlignment="1">
      <alignment horizontal="left" vertical="top" wrapText="1"/>
    </xf>
    <xf numFmtId="0" fontId="146" fillId="77" borderId="144" xfId="70" applyFont="1" applyFill="1" applyBorder="1" applyAlignment="1">
      <alignment horizontal="left" vertical="top" wrapText="1"/>
    </xf>
    <xf numFmtId="0" fontId="146" fillId="77" borderId="143" xfId="70" applyFont="1" applyFill="1" applyBorder="1" applyAlignment="1">
      <alignment horizontal="left" vertical="top" wrapText="1"/>
    </xf>
    <xf numFmtId="0" fontId="146" fillId="77" borderId="186" xfId="70" applyFont="1" applyFill="1" applyBorder="1" applyAlignment="1">
      <alignment horizontal="left" vertical="top" wrapText="1"/>
    </xf>
    <xf numFmtId="0" fontId="140" fillId="77" borderId="229" xfId="70" applyFont="1" applyFill="1" applyBorder="1" applyAlignment="1">
      <alignment horizontal="center" vertical="top" wrapText="1"/>
    </xf>
    <xf numFmtId="0" fontId="140" fillId="77" borderId="230" xfId="70" applyFont="1" applyFill="1" applyBorder="1" applyAlignment="1">
      <alignment horizontal="center" vertical="top" wrapText="1"/>
    </xf>
    <xf numFmtId="0" fontId="140" fillId="77" borderId="231" xfId="70" applyFont="1" applyFill="1" applyBorder="1" applyAlignment="1">
      <alignment horizontal="center" vertical="top" wrapText="1"/>
    </xf>
    <xf numFmtId="0" fontId="140" fillId="77" borderId="147" xfId="70" applyFont="1" applyFill="1" applyBorder="1" applyAlignment="1">
      <alignment horizontal="center" vertical="top" wrapText="1"/>
    </xf>
    <xf numFmtId="0" fontId="140" fillId="77" borderId="0" xfId="70" applyFont="1" applyFill="1" applyAlignment="1">
      <alignment horizontal="center" vertical="top" wrapText="1"/>
    </xf>
    <xf numFmtId="0" fontId="140" fillId="77" borderId="126" xfId="70" applyFont="1" applyFill="1" applyBorder="1" applyAlignment="1">
      <alignment horizontal="center" vertical="top" wrapText="1"/>
    </xf>
    <xf numFmtId="2" fontId="148" fillId="0" borderId="229" xfId="70" quotePrefix="1" applyNumberFormat="1" applyFont="1" applyBorder="1" applyAlignment="1">
      <alignment horizontal="center" vertical="center" wrapText="1"/>
    </xf>
    <xf numFmtId="2" fontId="148" fillId="0" borderId="230" xfId="70" applyNumberFormat="1" applyFont="1" applyBorder="1" applyAlignment="1">
      <alignment horizontal="center" vertical="center" wrapText="1"/>
    </xf>
    <xf numFmtId="2" fontId="148" fillId="0" borderId="231" xfId="70" applyNumberFormat="1" applyFont="1" applyBorder="1" applyAlignment="1">
      <alignment horizontal="center" vertical="center" wrapText="1"/>
    </xf>
    <xf numFmtId="2" fontId="148" fillId="0" borderId="144" xfId="70" applyNumberFormat="1" applyFont="1" applyBorder="1" applyAlignment="1">
      <alignment horizontal="center" vertical="center" wrapText="1"/>
    </xf>
    <xf numFmtId="2" fontId="148" fillId="0" borderId="143" xfId="70" applyNumberFormat="1" applyFont="1" applyBorder="1" applyAlignment="1">
      <alignment horizontal="center" vertical="center" wrapText="1"/>
    </xf>
    <xf numFmtId="2" fontId="148" fillId="0" borderId="186" xfId="70" applyNumberFormat="1" applyFont="1" applyBorder="1" applyAlignment="1">
      <alignment horizontal="center" vertical="center" wrapText="1"/>
    </xf>
    <xf numFmtId="0" fontId="141" fillId="77" borderId="229" xfId="70" applyFont="1" applyFill="1" applyBorder="1" applyAlignment="1">
      <alignment horizontal="center" vertical="top" wrapText="1"/>
    </xf>
    <xf numFmtId="0" fontId="141" fillId="77" borderId="230" xfId="70" applyFont="1" applyFill="1" applyBorder="1" applyAlignment="1">
      <alignment horizontal="center" vertical="top" wrapText="1"/>
    </xf>
    <xf numFmtId="0" fontId="141" fillId="77" borderId="231" xfId="70" applyFont="1" applyFill="1" applyBorder="1" applyAlignment="1">
      <alignment horizontal="center" vertical="top" wrapText="1"/>
    </xf>
    <xf numFmtId="0" fontId="141" fillId="77" borderId="144" xfId="70" applyFont="1" applyFill="1" applyBorder="1" applyAlignment="1">
      <alignment horizontal="center" vertical="top" wrapText="1"/>
    </xf>
    <xf numFmtId="0" fontId="141" fillId="77" borderId="143" xfId="70" applyFont="1" applyFill="1" applyBorder="1" applyAlignment="1">
      <alignment horizontal="center" vertical="top" wrapText="1"/>
    </xf>
    <xf numFmtId="0" fontId="141" fillId="77" borderId="186" xfId="70" applyFont="1" applyFill="1" applyBorder="1" applyAlignment="1">
      <alignment horizontal="center" vertical="top" wrapText="1"/>
    </xf>
    <xf numFmtId="2" fontId="141" fillId="0" borderId="221" xfId="70" applyNumberFormat="1" applyFont="1" applyBorder="1" applyAlignment="1">
      <alignment horizontal="center" vertical="center" wrapText="1"/>
    </xf>
    <xf numFmtId="2" fontId="148" fillId="77" borderId="221" xfId="70" applyNumberFormat="1" applyFont="1" applyFill="1" applyBorder="1" applyAlignment="1">
      <alignment horizontal="center" vertical="center" wrapText="1"/>
    </xf>
    <xf numFmtId="2" fontId="148" fillId="0" borderId="221" xfId="70" quotePrefix="1" applyNumberFormat="1" applyFont="1" applyBorder="1" applyAlignment="1">
      <alignment horizontal="center" vertical="center" wrapText="1"/>
    </xf>
    <xf numFmtId="2" fontId="148" fillId="0" borderId="221" xfId="70" applyNumberFormat="1" applyFont="1" applyBorder="1" applyAlignment="1">
      <alignment horizontal="center" vertical="center" wrapText="1"/>
    </xf>
    <xf numFmtId="0" fontId="13" fillId="0" borderId="0" xfId="41" applyFont="1" applyAlignment="1">
      <alignment horizontal="left"/>
    </xf>
    <xf numFmtId="0" fontId="145" fillId="82" borderId="221" xfId="0" applyFont="1" applyFill="1" applyBorder="1" applyAlignment="1">
      <alignment horizontal="left" wrapText="1"/>
    </xf>
    <xf numFmtId="0" fontId="145" fillId="82" borderId="180" xfId="0" applyFont="1" applyFill="1" applyBorder="1" applyAlignment="1">
      <alignment horizontal="center" wrapText="1"/>
    </xf>
    <xf numFmtId="0" fontId="114" fillId="82" borderId="180" xfId="0" applyFont="1" applyFill="1" applyBorder="1" applyAlignment="1">
      <alignment horizontal="center" wrapText="1"/>
    </xf>
    <xf numFmtId="0" fontId="114" fillId="77" borderId="141" xfId="0" applyFont="1" applyFill="1" applyBorder="1" applyAlignment="1">
      <alignment horizontal="center" vertical="center" wrapText="1"/>
    </xf>
    <xf numFmtId="0" fontId="114" fillId="77" borderId="140" xfId="0" applyFont="1" applyFill="1" applyBorder="1" applyAlignment="1">
      <alignment horizontal="center" vertical="center" wrapText="1"/>
    </xf>
    <xf numFmtId="0" fontId="114" fillId="77" borderId="181" xfId="0" applyFont="1" applyFill="1" applyBorder="1" applyAlignment="1">
      <alignment horizontal="center" vertical="center" wrapText="1"/>
    </xf>
    <xf numFmtId="0" fontId="13" fillId="0" borderId="0" xfId="41" applyFont="1" applyAlignment="1">
      <alignment horizontal="left" vertical="top" wrapText="1"/>
    </xf>
    <xf numFmtId="0" fontId="137" fillId="0" borderId="0" xfId="41" applyFont="1" applyAlignment="1">
      <alignment horizontal="left" vertical="top" wrapText="1"/>
    </xf>
    <xf numFmtId="0" fontId="139" fillId="0" borderId="0" xfId="0" applyFont="1" applyAlignment="1">
      <alignment horizontal="left" vertical="top" wrapText="1"/>
    </xf>
    <xf numFmtId="0" fontId="109" fillId="0" borderId="141" xfId="0" applyFont="1" applyBorder="1" applyAlignment="1">
      <alignment horizontal="left" vertical="center" wrapText="1"/>
    </xf>
    <xf numFmtId="0" fontId="109" fillId="0" borderId="140" xfId="0" applyFont="1" applyBorder="1" applyAlignment="1">
      <alignment horizontal="left" vertical="center" wrapText="1"/>
    </xf>
    <xf numFmtId="0" fontId="109" fillId="0" borderId="181" xfId="0" applyFont="1" applyBorder="1" applyAlignment="1">
      <alignment horizontal="left" vertical="center" wrapText="1"/>
    </xf>
    <xf numFmtId="0" fontId="140" fillId="0" borderId="149" xfId="0" applyFont="1" applyBorder="1" applyAlignment="1">
      <alignment horizontal="left" vertical="center"/>
    </xf>
    <xf numFmtId="0" fontId="140" fillId="0" borderId="158" xfId="0" applyFont="1" applyBorder="1" applyAlignment="1">
      <alignment horizontal="left" vertical="center"/>
    </xf>
    <xf numFmtId="0" fontId="140" fillId="0" borderId="185" xfId="0" applyFont="1" applyBorder="1" applyAlignment="1">
      <alignment horizontal="left" vertical="center"/>
    </xf>
    <xf numFmtId="0" fontId="56" fillId="0" borderId="149" xfId="0" applyFont="1" applyBorder="1" applyAlignment="1">
      <alignment horizontal="left" vertical="center" wrapText="1"/>
    </xf>
    <xf numFmtId="0" fontId="56" fillId="0" borderId="158" xfId="0" applyFont="1" applyBorder="1" applyAlignment="1">
      <alignment horizontal="left" vertical="center" wrapText="1"/>
    </xf>
    <xf numFmtId="0" fontId="56" fillId="0" borderId="185" xfId="0" applyFont="1" applyBorder="1" applyAlignment="1">
      <alignment horizontal="left" vertical="center" wrapText="1"/>
    </xf>
    <xf numFmtId="0" fontId="141" fillId="0" borderId="141" xfId="0" applyFont="1" applyBorder="1" applyAlignment="1">
      <alignment horizontal="left" vertical="center"/>
    </xf>
    <xf numFmtId="0" fontId="141" fillId="0" borderId="140" xfId="0" applyFont="1" applyBorder="1" applyAlignment="1">
      <alignment horizontal="left" vertical="center"/>
    </xf>
    <xf numFmtId="0" fontId="141" fillId="0" borderId="181" xfId="0" applyFont="1" applyBorder="1" applyAlignment="1">
      <alignment horizontal="left" vertical="center"/>
    </xf>
    <xf numFmtId="0" fontId="56" fillId="0" borderId="141" xfId="0" applyFont="1" applyBorder="1" applyAlignment="1">
      <alignment horizontal="left" vertical="center" wrapText="1"/>
    </xf>
    <xf numFmtId="0" fontId="56" fillId="0" borderId="140" xfId="0" applyFont="1" applyBorder="1" applyAlignment="1">
      <alignment horizontal="left" vertical="center" wrapText="1"/>
    </xf>
    <xf numFmtId="0" fontId="56" fillId="0" borderId="181" xfId="0" applyFont="1" applyBorder="1" applyAlignment="1">
      <alignment horizontal="left" vertical="center" wrapText="1"/>
    </xf>
    <xf numFmtId="0" fontId="23" fillId="36" borderId="141" xfId="0" applyFont="1" applyFill="1" applyBorder="1" applyAlignment="1" applyProtection="1">
      <alignment horizontal="left" vertical="top" wrapText="1"/>
      <protection locked="0"/>
    </xf>
    <xf numFmtId="0" fontId="23" fillId="36" borderId="140" xfId="0" applyFont="1" applyFill="1" applyBorder="1" applyAlignment="1" applyProtection="1">
      <alignment horizontal="left" vertical="top" wrapText="1"/>
      <protection locked="0"/>
    </xf>
    <xf numFmtId="0" fontId="23" fillId="36" borderId="181" xfId="0" applyFont="1" applyFill="1" applyBorder="1" applyAlignment="1" applyProtection="1">
      <alignment horizontal="left" vertical="top" wrapText="1"/>
      <protection locked="0"/>
    </xf>
    <xf numFmtId="0" fontId="114" fillId="0" borderId="141" xfId="0" applyFont="1" applyBorder="1" applyAlignment="1">
      <alignment horizontal="left" wrapText="1"/>
    </xf>
    <xf numFmtId="0" fontId="114" fillId="0" borderId="140" xfId="0" applyFont="1" applyBorder="1" applyAlignment="1">
      <alignment horizontal="left" wrapText="1"/>
    </xf>
    <xf numFmtId="0" fontId="114" fillId="0" borderId="181" xfId="0" applyFont="1" applyBorder="1" applyAlignment="1">
      <alignment horizontal="left" wrapText="1"/>
    </xf>
    <xf numFmtId="0" fontId="24" fillId="36" borderId="143" xfId="0" applyFont="1" applyFill="1" applyBorder="1" applyAlignment="1" applyProtection="1">
      <alignment horizontal="left" vertical="top" wrapText="1"/>
      <protection locked="0"/>
    </xf>
    <xf numFmtId="0" fontId="109" fillId="0" borderId="0" xfId="0" applyFont="1" applyAlignment="1">
      <alignment horizontal="left" vertical="top" wrapText="1"/>
    </xf>
    <xf numFmtId="0" fontId="56" fillId="0" borderId="0" xfId="0" applyFont="1" applyAlignment="1">
      <alignment horizontal="left" vertical="top" wrapText="1"/>
    </xf>
    <xf numFmtId="0" fontId="112" fillId="74" borderId="149" xfId="0" applyFont="1" applyFill="1" applyBorder="1" applyAlignment="1">
      <alignment horizontal="center" vertical="center"/>
    </xf>
    <xf numFmtId="0" fontId="112" fillId="74" borderId="185" xfId="0" applyFont="1" applyFill="1" applyBorder="1" applyAlignment="1">
      <alignment horizontal="center" vertical="center"/>
    </xf>
    <xf numFmtId="0" fontId="117" fillId="0" borderId="180" xfId="0" applyFont="1" applyBorder="1" applyAlignment="1">
      <alignment horizontal="center" vertical="top" wrapText="1"/>
    </xf>
    <xf numFmtId="0" fontId="118" fillId="75" borderId="141" xfId="0" applyFont="1" applyFill="1" applyBorder="1" applyAlignment="1">
      <alignment horizontal="left" vertical="center"/>
    </xf>
    <xf numFmtId="0" fontId="118" fillId="75" borderId="140" xfId="0" applyFont="1" applyFill="1" applyBorder="1" applyAlignment="1">
      <alignment horizontal="left" vertical="center"/>
    </xf>
    <xf numFmtId="0" fontId="118" fillId="75" borderId="181" xfId="0" applyFont="1" applyFill="1" applyBorder="1" applyAlignment="1">
      <alignment horizontal="left" vertical="center"/>
    </xf>
    <xf numFmtId="0" fontId="118" fillId="75" borderId="141" xfId="0" applyFont="1" applyFill="1" applyBorder="1" applyAlignment="1">
      <alignment horizontal="left" vertical="center" wrapText="1"/>
    </xf>
    <xf numFmtId="0" fontId="118" fillId="75" borderId="140" xfId="0" applyFont="1" applyFill="1" applyBorder="1" applyAlignment="1">
      <alignment horizontal="left" vertical="center" wrapText="1"/>
    </xf>
    <xf numFmtId="0" fontId="118" fillId="75" borderId="181" xfId="0" applyFont="1" applyFill="1" applyBorder="1" applyAlignment="1">
      <alignment horizontal="left" vertical="center" wrapText="1"/>
    </xf>
    <xf numFmtId="0" fontId="114" fillId="0" borderId="10" xfId="0" applyFont="1" applyBorder="1" applyAlignment="1">
      <alignment horizontal="center" wrapText="1"/>
    </xf>
    <xf numFmtId="0" fontId="114" fillId="0" borderId="199" xfId="0" applyFont="1" applyBorder="1" applyAlignment="1">
      <alignment horizontal="center" wrapText="1"/>
    </xf>
    <xf numFmtId="0" fontId="114" fillId="0" borderId="18" xfId="0" applyFont="1" applyBorder="1" applyAlignment="1">
      <alignment horizontal="center" wrapText="1"/>
    </xf>
    <xf numFmtId="0" fontId="114" fillId="0" borderId="51" xfId="0" applyFont="1" applyBorder="1" applyAlignment="1">
      <alignment horizontal="center" wrapText="1"/>
    </xf>
    <xf numFmtId="0" fontId="114" fillId="0" borderId="54" xfId="0" applyFont="1" applyBorder="1" applyAlignment="1">
      <alignment horizontal="center" wrapText="1"/>
    </xf>
    <xf numFmtId="0" fontId="114" fillId="0" borderId="202" xfId="0" applyFont="1" applyBorder="1" applyAlignment="1">
      <alignment horizontal="center" wrapText="1"/>
    </xf>
    <xf numFmtId="174" fontId="4" fillId="36" borderId="197" xfId="0" applyNumberFormat="1" applyFont="1" applyFill="1" applyBorder="1" applyAlignment="1" applyProtection="1">
      <alignment horizontal="center"/>
      <protection locked="0"/>
    </xf>
    <xf numFmtId="174" fontId="4" fillId="36" borderId="198" xfId="0" applyNumberFormat="1" applyFont="1" applyFill="1" applyBorder="1" applyAlignment="1" applyProtection="1">
      <alignment horizontal="center"/>
      <protection locked="0"/>
    </xf>
    <xf numFmtId="174" fontId="4" fillId="36" borderId="200" xfId="0" applyNumberFormat="1" applyFont="1" applyFill="1" applyBorder="1" applyAlignment="1" applyProtection="1">
      <alignment horizontal="center"/>
      <protection locked="0"/>
    </xf>
    <xf numFmtId="174" fontId="4" fillId="36" borderId="201" xfId="0" applyNumberFormat="1" applyFont="1" applyFill="1" applyBorder="1" applyAlignment="1" applyProtection="1">
      <alignment horizontal="center"/>
      <protection locked="0"/>
    </xf>
    <xf numFmtId="0" fontId="109" fillId="0" borderId="0" xfId="0" applyFont="1" applyAlignment="1">
      <alignment horizontal="left" wrapText="1"/>
    </xf>
    <xf numFmtId="0" fontId="112" fillId="74" borderId="50" xfId="0" applyFont="1" applyFill="1" applyBorder="1" applyAlignment="1">
      <alignment horizontal="left" vertical="top" wrapText="1"/>
    </xf>
    <xf numFmtId="0" fontId="112" fillId="74" borderId="7" xfId="0" applyFont="1" applyFill="1" applyBorder="1" applyAlignment="1">
      <alignment horizontal="left" vertical="top" wrapText="1"/>
    </xf>
    <xf numFmtId="0" fontId="112" fillId="74" borderId="51" xfId="0" applyFont="1" applyFill="1" applyBorder="1" applyAlignment="1">
      <alignment horizontal="left" vertical="top" wrapText="1"/>
    </xf>
    <xf numFmtId="0" fontId="28" fillId="0" borderId="245" xfId="41" applyFont="1" applyBorder="1" applyAlignment="1">
      <alignment horizontal="center" vertical="center"/>
    </xf>
    <xf numFmtId="0" fontId="28" fillId="0" borderId="246" xfId="41" applyFont="1" applyBorder="1" applyAlignment="1">
      <alignment horizontal="center" vertical="center"/>
    </xf>
    <xf numFmtId="0" fontId="28" fillId="0" borderId="247" xfId="41" applyFont="1" applyBorder="1" applyAlignment="1">
      <alignment horizontal="center" vertical="center"/>
    </xf>
    <xf numFmtId="0" fontId="28" fillId="0" borderId="0" xfId="41" applyFont="1" applyAlignment="1">
      <alignment horizontal="right" vertical="center"/>
    </xf>
    <xf numFmtId="0" fontId="19" fillId="0" borderId="0" xfId="41" applyFont="1" applyAlignment="1">
      <alignment horizontal="right" vertical="center" wrapText="1"/>
    </xf>
    <xf numFmtId="0" fontId="7" fillId="44" borderId="256" xfId="41" applyFont="1" applyFill="1" applyBorder="1" applyAlignment="1">
      <alignment horizontal="center" vertical="center" wrapText="1"/>
    </xf>
    <xf numFmtId="0" fontId="7" fillId="44" borderId="259" xfId="41" applyFont="1" applyFill="1" applyBorder="1" applyAlignment="1">
      <alignment horizontal="center" vertical="center" wrapText="1"/>
    </xf>
    <xf numFmtId="0" fontId="7" fillId="44" borderId="263" xfId="41" applyFont="1" applyFill="1" applyBorder="1" applyAlignment="1">
      <alignment horizontal="center" vertical="center" wrapText="1"/>
    </xf>
    <xf numFmtId="0" fontId="7" fillId="43" borderId="245" xfId="41" applyFont="1" applyFill="1" applyBorder="1" applyAlignment="1">
      <alignment horizontal="center" vertical="center" wrapText="1"/>
    </xf>
    <xf numFmtId="0" fontId="7" fillId="43" borderId="246" xfId="41" applyFont="1" applyFill="1" applyBorder="1" applyAlignment="1">
      <alignment horizontal="center" vertical="center" wrapText="1"/>
    </xf>
    <xf numFmtId="0" fontId="7" fillId="43" borderId="247" xfId="41" applyFont="1" applyFill="1" applyBorder="1" applyAlignment="1">
      <alignment horizontal="center" vertical="center" wrapText="1"/>
    </xf>
    <xf numFmtId="0" fontId="7" fillId="43" borderId="262" xfId="41" applyFont="1" applyFill="1" applyBorder="1" applyAlignment="1">
      <alignment horizontal="center" vertical="center" wrapText="1"/>
    </xf>
    <xf numFmtId="0" fontId="7" fillId="43" borderId="131" xfId="41" applyFont="1" applyFill="1" applyBorder="1" applyAlignment="1">
      <alignment horizontal="center" vertical="center" wrapText="1"/>
    </xf>
    <xf numFmtId="0" fontId="7" fillId="44" borderId="256" xfId="41" applyFont="1" applyFill="1" applyBorder="1" applyAlignment="1">
      <alignment horizontal="center" vertical="center"/>
    </xf>
    <xf numFmtId="0" fontId="7" fillId="44" borderId="259" xfId="41" applyFont="1" applyFill="1" applyBorder="1" applyAlignment="1">
      <alignment horizontal="center" vertical="center"/>
    </xf>
    <xf numFmtId="0" fontId="7" fillId="44" borderId="263" xfId="41" applyFont="1" applyFill="1" applyBorder="1" applyAlignment="1">
      <alignment horizontal="center" vertical="center"/>
    </xf>
    <xf numFmtId="0" fontId="7" fillId="44" borderId="138" xfId="41" applyFont="1" applyFill="1" applyBorder="1" applyAlignment="1">
      <alignment horizontal="center" vertical="center" wrapText="1"/>
    </xf>
    <xf numFmtId="0" fontId="7" fillId="44" borderId="134" xfId="41" applyFont="1" applyFill="1" applyBorder="1" applyAlignment="1">
      <alignment horizontal="center" vertical="center" wrapText="1"/>
    </xf>
    <xf numFmtId="0" fontId="7" fillId="44" borderId="131" xfId="41" applyFont="1" applyFill="1" applyBorder="1" applyAlignment="1">
      <alignment horizontal="center" vertical="center" wrapText="1"/>
    </xf>
    <xf numFmtId="0" fontId="7" fillId="44" borderId="137" xfId="41" applyFont="1" applyFill="1" applyBorder="1" applyAlignment="1">
      <alignment horizontal="center" vertical="center"/>
    </xf>
    <xf numFmtId="0" fontId="7" fillId="44" borderId="130" xfId="41" applyFont="1" applyFill="1" applyBorder="1" applyAlignment="1">
      <alignment horizontal="center" vertical="center"/>
    </xf>
    <xf numFmtId="0" fontId="7" fillId="44" borderId="133" xfId="41" applyFont="1" applyFill="1" applyBorder="1" applyAlignment="1">
      <alignment horizontal="center" vertical="center"/>
    </xf>
    <xf numFmtId="0" fontId="7" fillId="44" borderId="137" xfId="41" applyFont="1" applyFill="1" applyBorder="1" applyAlignment="1">
      <alignment horizontal="center" vertical="center" wrapText="1"/>
    </xf>
    <xf numFmtId="0" fontId="7" fillId="44" borderId="130" xfId="41" applyFont="1" applyFill="1" applyBorder="1" applyAlignment="1">
      <alignment horizontal="center" vertical="center" wrapText="1"/>
    </xf>
    <xf numFmtId="0" fontId="7" fillId="44" borderId="133" xfId="41" applyFont="1" applyFill="1" applyBorder="1" applyAlignment="1">
      <alignment horizontal="center" vertical="center" wrapText="1"/>
    </xf>
    <xf numFmtId="0" fontId="7" fillId="44" borderId="139" xfId="41" applyFont="1" applyFill="1" applyBorder="1" applyAlignment="1">
      <alignment horizontal="center" vertical="center" wrapText="1"/>
    </xf>
    <xf numFmtId="0" fontId="7" fillId="44" borderId="135" xfId="41" applyFont="1" applyFill="1" applyBorder="1" applyAlignment="1">
      <alignment horizontal="center" vertical="center" wrapText="1"/>
    </xf>
    <xf numFmtId="0" fontId="7" fillId="44" borderId="132" xfId="41" applyFont="1" applyFill="1" applyBorder="1" applyAlignment="1">
      <alignment horizontal="center" vertical="center" wrapText="1"/>
    </xf>
    <xf numFmtId="0" fontId="28" fillId="0" borderId="232" xfId="41" applyFont="1" applyBorder="1" applyAlignment="1">
      <alignment horizontal="center" vertical="center" wrapText="1"/>
    </xf>
    <xf numFmtId="0" fontId="28" fillId="0" borderId="233" xfId="41" applyFont="1" applyBorder="1" applyAlignment="1">
      <alignment horizontal="center" vertical="center" wrapText="1"/>
    </xf>
    <xf numFmtId="0" fontId="28" fillId="0" borderId="234" xfId="41" applyFont="1" applyBorder="1" applyAlignment="1">
      <alignment horizontal="center" vertical="center" wrapText="1"/>
    </xf>
    <xf numFmtId="0" fontId="163" fillId="44" borderId="182" xfId="41" applyFont="1" applyFill="1" applyBorder="1" applyAlignment="1">
      <alignment horizontal="center" vertical="center"/>
    </xf>
    <xf numFmtId="0" fontId="163" fillId="44" borderId="184" xfId="41" applyFont="1" applyFill="1" applyBorder="1" applyAlignment="1">
      <alignment horizontal="center" vertical="center"/>
    </xf>
    <xf numFmtId="0" fontId="163" fillId="44" borderId="183" xfId="41" applyFont="1" applyFill="1" applyBorder="1" applyAlignment="1">
      <alignment horizontal="center" vertical="center"/>
    </xf>
    <xf numFmtId="0" fontId="163" fillId="44" borderId="138" xfId="41" applyFont="1" applyFill="1" applyBorder="1" applyAlignment="1">
      <alignment horizontal="center" vertical="center" wrapText="1"/>
    </xf>
    <xf numFmtId="0" fontId="163" fillId="44" borderId="134" xfId="41" applyFont="1" applyFill="1" applyBorder="1" applyAlignment="1">
      <alignment horizontal="center" vertical="center" wrapText="1"/>
    </xf>
    <xf numFmtId="0" fontId="163" fillId="44" borderId="131" xfId="41" applyFont="1" applyFill="1" applyBorder="1" applyAlignment="1">
      <alignment horizontal="center" vertical="center" wrapText="1"/>
    </xf>
    <xf numFmtId="0" fontId="163" fillId="44" borderId="137" xfId="41" applyFont="1" applyFill="1" applyBorder="1" applyAlignment="1">
      <alignment horizontal="center" vertical="center"/>
    </xf>
    <xf numFmtId="0" fontId="163" fillId="44" borderId="130" xfId="41" applyFont="1" applyFill="1" applyBorder="1" applyAlignment="1">
      <alignment horizontal="center" vertical="center"/>
    </xf>
    <xf numFmtId="0" fontId="163" fillId="44" borderId="133" xfId="41" applyFont="1" applyFill="1" applyBorder="1" applyAlignment="1">
      <alignment horizontal="center" vertical="center"/>
    </xf>
    <xf numFmtId="0" fontId="163" fillId="44" borderId="137" xfId="41" applyFont="1" applyFill="1" applyBorder="1" applyAlignment="1">
      <alignment horizontal="center" vertical="center" wrapText="1"/>
    </xf>
    <xf numFmtId="0" fontId="163" fillId="44" borderId="130" xfId="41" applyFont="1" applyFill="1" applyBorder="1" applyAlignment="1">
      <alignment horizontal="center" vertical="center" wrapText="1"/>
    </xf>
    <xf numFmtId="0" fontId="163" fillId="44" borderId="133" xfId="41" applyFont="1" applyFill="1" applyBorder="1" applyAlignment="1">
      <alignment horizontal="center" vertical="center" wrapText="1"/>
    </xf>
    <xf numFmtId="0" fontId="184" fillId="44" borderId="139" xfId="41" applyFont="1" applyFill="1" applyBorder="1" applyAlignment="1">
      <alignment horizontal="center" vertical="center" wrapText="1"/>
    </xf>
    <xf numFmtId="0" fontId="184" fillId="44" borderId="135" xfId="41" applyFont="1" applyFill="1" applyBorder="1" applyAlignment="1">
      <alignment horizontal="center" vertical="center" wrapText="1"/>
    </xf>
    <xf numFmtId="0" fontId="184" fillId="44" borderId="132" xfId="41" applyFont="1" applyFill="1" applyBorder="1" applyAlignment="1">
      <alignment horizontal="center" vertical="center" wrapText="1"/>
    </xf>
    <xf numFmtId="0" fontId="163" fillId="44" borderId="229" xfId="41" applyFont="1" applyFill="1" applyBorder="1" applyAlignment="1">
      <alignment horizontal="center" vertical="center" wrapText="1"/>
    </xf>
    <xf numFmtId="0" fontId="163" fillId="44" borderId="231" xfId="41" applyFont="1" applyFill="1" applyBorder="1" applyAlignment="1">
      <alignment horizontal="center" vertical="center" wrapText="1"/>
    </xf>
    <xf numFmtId="0" fontId="163" fillId="44" borderId="147" xfId="41" applyFont="1" applyFill="1" applyBorder="1" applyAlignment="1">
      <alignment horizontal="center" vertical="center" wrapText="1"/>
    </xf>
    <xf numFmtId="0" fontId="163" fillId="44" borderId="126" xfId="41" applyFont="1" applyFill="1" applyBorder="1" applyAlignment="1">
      <alignment horizontal="center" vertical="center" wrapText="1"/>
    </xf>
    <xf numFmtId="0" fontId="163" fillId="44" borderId="144" xfId="41" applyFont="1" applyFill="1" applyBorder="1" applyAlignment="1">
      <alignment horizontal="center" vertical="center" wrapText="1"/>
    </xf>
    <xf numFmtId="0" fontId="163" fillId="44" borderId="186" xfId="41" applyFont="1" applyFill="1" applyBorder="1" applyAlignment="1">
      <alignment horizontal="center" vertical="center" wrapText="1"/>
    </xf>
    <xf numFmtId="0" fontId="7" fillId="43" borderId="232" xfId="41" applyFont="1" applyFill="1" applyBorder="1" applyAlignment="1">
      <alignment horizontal="center" vertical="center" wrapText="1"/>
    </xf>
    <xf numFmtId="0" fontId="7" fillId="43" borderId="233" xfId="41" applyFont="1" applyFill="1" applyBorder="1" applyAlignment="1">
      <alignment horizontal="center" vertical="center" wrapText="1"/>
    </xf>
    <xf numFmtId="0" fontId="7" fillId="43" borderId="234" xfId="41" applyFont="1" applyFill="1" applyBorder="1" applyAlignment="1">
      <alignment horizontal="center" vertical="center" wrapText="1"/>
    </xf>
    <xf numFmtId="0" fontId="7" fillId="43" borderId="217" xfId="41" applyFont="1" applyFill="1" applyBorder="1" applyAlignment="1">
      <alignment horizontal="center" vertical="center" wrapText="1"/>
    </xf>
    <xf numFmtId="0" fontId="7" fillId="43" borderId="218" xfId="41" applyFont="1" applyFill="1" applyBorder="1" applyAlignment="1">
      <alignment horizontal="center" vertical="center" wrapText="1"/>
    </xf>
    <xf numFmtId="49" fontId="6" fillId="36" borderId="129" xfId="41" applyNumberFormat="1" applyFont="1" applyFill="1" applyBorder="1" applyAlignment="1" applyProtection="1">
      <alignment horizontal="center" vertical="center" wrapText="1"/>
      <protection locked="0"/>
    </xf>
    <xf numFmtId="49" fontId="6" fillId="36" borderId="128" xfId="41" applyNumberFormat="1" applyFont="1" applyFill="1" applyBorder="1" applyAlignment="1" applyProtection="1">
      <alignment horizontal="center" vertical="center" wrapText="1"/>
      <protection locked="0"/>
    </xf>
    <xf numFmtId="0" fontId="164" fillId="44" borderId="268" xfId="41" applyFont="1" applyFill="1" applyBorder="1" applyAlignment="1">
      <alignment horizontal="center" vertical="center"/>
    </xf>
    <xf numFmtId="0" fontId="164" fillId="44" borderId="261" xfId="41" applyFont="1" applyFill="1" applyBorder="1" applyAlignment="1">
      <alignment horizontal="center" vertical="center"/>
    </xf>
    <xf numFmtId="0" fontId="164" fillId="44" borderId="269" xfId="41" applyFont="1" applyFill="1" applyBorder="1" applyAlignment="1">
      <alignment horizontal="center" vertical="center"/>
    </xf>
    <xf numFmtId="0" fontId="7" fillId="45" borderId="245" xfId="41" applyFont="1" applyFill="1" applyBorder="1" applyAlignment="1">
      <alignment horizontal="center" vertical="center" wrapText="1"/>
    </xf>
    <xf numFmtId="0" fontId="7" fillId="45" borderId="246" xfId="41" applyFont="1" applyFill="1" applyBorder="1" applyAlignment="1">
      <alignment horizontal="center" vertical="center" wrapText="1"/>
    </xf>
    <xf numFmtId="0" fontId="7" fillId="45" borderId="247" xfId="41" applyFont="1" applyFill="1" applyBorder="1" applyAlignment="1">
      <alignment horizontal="center" vertical="center" wrapText="1"/>
    </xf>
    <xf numFmtId="0" fontId="6" fillId="43" borderId="232" xfId="41" applyFont="1" applyFill="1" applyBorder="1" applyAlignment="1">
      <alignment horizontal="center" vertical="top" wrapText="1"/>
    </xf>
    <xf numFmtId="0" fontId="6" fillId="43" borderId="234" xfId="41" applyFont="1" applyFill="1" applyBorder="1" applyAlignment="1">
      <alignment horizontal="center" vertical="top" wrapText="1"/>
    </xf>
    <xf numFmtId="0" fontId="157" fillId="0" borderId="0" xfId="41" applyFont="1" applyAlignment="1">
      <alignment horizontal="center" vertical="top" wrapText="1"/>
    </xf>
    <xf numFmtId="49" fontId="6" fillId="36" borderId="215" xfId="41" applyNumberFormat="1" applyFont="1" applyFill="1" applyBorder="1" applyAlignment="1" applyProtection="1">
      <alignment horizontal="center" vertical="center" wrapText="1"/>
      <protection locked="0"/>
    </xf>
    <xf numFmtId="49" fontId="6" fillId="36" borderId="216" xfId="41" applyNumberFormat="1" applyFont="1" applyFill="1" applyBorder="1" applyAlignment="1" applyProtection="1">
      <alignment horizontal="center" vertical="center" wrapText="1"/>
      <protection locked="0"/>
    </xf>
    <xf numFmtId="0" fontId="7" fillId="43" borderId="182" xfId="41" applyFont="1" applyFill="1" applyBorder="1" applyAlignment="1">
      <alignment horizontal="center" vertical="center" wrapText="1"/>
    </xf>
    <xf numFmtId="0" fontId="7" fillId="43" borderId="183" xfId="41" applyFont="1" applyFill="1" applyBorder="1" applyAlignment="1">
      <alignment horizontal="center" vertical="center" wrapText="1"/>
    </xf>
    <xf numFmtId="0" fontId="7" fillId="43" borderId="139" xfId="41" applyFont="1" applyFill="1" applyBorder="1" applyAlignment="1">
      <alignment horizontal="center" vertical="center" wrapText="1"/>
    </xf>
    <xf numFmtId="0" fontId="7" fillId="43" borderId="145" xfId="41" applyFont="1" applyFill="1" applyBorder="1" applyAlignment="1">
      <alignment horizontal="center" vertical="center" wrapText="1"/>
    </xf>
    <xf numFmtId="0" fontId="7" fillId="43" borderId="138" xfId="41" applyFont="1" applyFill="1" applyBorder="1" applyAlignment="1">
      <alignment horizontal="center" vertical="center" wrapText="1"/>
    </xf>
    <xf numFmtId="0" fontId="7" fillId="45" borderId="139" xfId="41" applyFont="1" applyFill="1" applyBorder="1" applyAlignment="1">
      <alignment horizontal="center" vertical="center" wrapText="1"/>
    </xf>
    <xf numFmtId="0" fontId="7" fillId="45" borderId="145" xfId="41" applyFont="1" applyFill="1" applyBorder="1" applyAlignment="1">
      <alignment horizontal="center" vertical="center" wrapText="1"/>
    </xf>
    <xf numFmtId="0" fontId="7" fillId="45" borderId="214" xfId="41" applyFont="1" applyFill="1" applyBorder="1" applyAlignment="1">
      <alignment horizontal="center" vertical="center" wrapText="1"/>
    </xf>
    <xf numFmtId="0" fontId="7" fillId="45" borderId="229" xfId="41" applyFont="1" applyFill="1" applyBorder="1" applyAlignment="1">
      <alignment horizontal="center" vertical="center" wrapText="1"/>
    </xf>
    <xf numFmtId="0" fontId="7" fillId="45" borderId="230" xfId="41" applyFont="1" applyFill="1" applyBorder="1" applyAlignment="1">
      <alignment horizontal="center" vertical="center" wrapText="1"/>
    </xf>
    <xf numFmtId="0" fontId="7" fillId="45" borderId="233" xfId="41" applyFont="1" applyFill="1" applyBorder="1" applyAlignment="1">
      <alignment horizontal="center" vertical="center" wrapText="1"/>
    </xf>
    <xf numFmtId="0" fontId="6" fillId="0" borderId="129" xfId="41" applyFont="1" applyBorder="1" applyAlignment="1" applyProtection="1">
      <alignment horizontal="left" vertical="center" wrapText="1"/>
      <protection locked="0"/>
    </xf>
    <xf numFmtId="0" fontId="6" fillId="0" borderId="136" xfId="41" applyFont="1" applyBorder="1" applyAlignment="1" applyProtection="1">
      <alignment horizontal="left" vertical="center" wrapText="1"/>
      <protection locked="0"/>
    </xf>
    <xf numFmtId="0" fontId="72" fillId="44" borderId="182" xfId="41" applyFont="1" applyFill="1" applyBorder="1" applyAlignment="1">
      <alignment horizontal="center" vertical="center"/>
    </xf>
    <xf numFmtId="0" fontId="72" fillId="44" borderId="184" xfId="41" applyFont="1" applyFill="1" applyBorder="1" applyAlignment="1">
      <alignment horizontal="center" vertical="center"/>
    </xf>
    <xf numFmtId="0" fontId="72" fillId="44" borderId="183" xfId="41" applyFont="1" applyFill="1" applyBorder="1" applyAlignment="1">
      <alignment horizontal="center" vertical="center"/>
    </xf>
    <xf numFmtId="0" fontId="72" fillId="44" borderId="138" xfId="41" applyFont="1" applyFill="1" applyBorder="1" applyAlignment="1">
      <alignment horizontal="center" vertical="center" wrapText="1"/>
    </xf>
    <xf numFmtId="0" fontId="72" fillId="44" borderId="134" xfId="41" applyFont="1" applyFill="1" applyBorder="1" applyAlignment="1">
      <alignment horizontal="center" vertical="center" wrapText="1"/>
    </xf>
    <xf numFmtId="0" fontId="72" fillId="44" borderId="131" xfId="41" applyFont="1" applyFill="1" applyBorder="1" applyAlignment="1">
      <alignment horizontal="center" vertical="center" wrapText="1"/>
    </xf>
    <xf numFmtId="0" fontId="72" fillId="44" borderId="137" xfId="41" applyFont="1" applyFill="1" applyBorder="1" applyAlignment="1">
      <alignment horizontal="center" vertical="center"/>
    </xf>
    <xf numFmtId="0" fontId="72" fillId="44" borderId="130" xfId="41" applyFont="1" applyFill="1" applyBorder="1" applyAlignment="1">
      <alignment horizontal="center" vertical="center"/>
    </xf>
    <xf numFmtId="0" fontId="72" fillId="44" borderId="133" xfId="41" applyFont="1" applyFill="1" applyBorder="1" applyAlignment="1">
      <alignment horizontal="center" vertical="center"/>
    </xf>
    <xf numFmtId="0" fontId="72" fillId="44" borderId="137" xfId="41" applyFont="1" applyFill="1" applyBorder="1" applyAlignment="1">
      <alignment horizontal="center" vertical="center" wrapText="1"/>
    </xf>
    <xf numFmtId="0" fontId="72" fillId="44" borderId="130" xfId="41" applyFont="1" applyFill="1" applyBorder="1" applyAlignment="1">
      <alignment horizontal="center" vertical="center" wrapText="1"/>
    </xf>
    <xf numFmtId="0" fontId="72" fillId="44" borderId="133" xfId="41" applyFont="1" applyFill="1" applyBorder="1" applyAlignment="1">
      <alignment horizontal="center" vertical="center" wrapText="1"/>
    </xf>
    <xf numFmtId="0" fontId="66" fillId="44" borderId="139" xfId="41" applyFont="1" applyFill="1" applyBorder="1" applyAlignment="1">
      <alignment horizontal="center" vertical="center"/>
    </xf>
    <xf numFmtId="0" fontId="66" fillId="44" borderId="145" xfId="41" applyFont="1" applyFill="1" applyBorder="1" applyAlignment="1">
      <alignment horizontal="center" vertical="center"/>
    </xf>
    <xf numFmtId="0" fontId="66" fillId="44" borderId="138" xfId="41" applyFont="1" applyFill="1" applyBorder="1" applyAlignment="1">
      <alignment horizontal="center" vertical="center"/>
    </xf>
    <xf numFmtId="0" fontId="72" fillId="44" borderId="139" xfId="41" applyFont="1" applyFill="1" applyBorder="1" applyAlignment="1">
      <alignment horizontal="center" vertical="center" wrapText="1"/>
    </xf>
    <xf numFmtId="0" fontId="72" fillId="44" borderId="145" xfId="41" applyFont="1" applyFill="1" applyBorder="1" applyAlignment="1">
      <alignment horizontal="center" vertical="center" wrapText="1"/>
    </xf>
    <xf numFmtId="0" fontId="72" fillId="44" borderId="135" xfId="41" applyFont="1" applyFill="1" applyBorder="1" applyAlignment="1">
      <alignment horizontal="center" vertical="center" wrapText="1"/>
    </xf>
    <xf numFmtId="0" fontId="72" fillId="44" borderId="0" xfId="41" applyFont="1" applyFill="1" applyAlignment="1">
      <alignment horizontal="center" vertical="center" wrapText="1"/>
    </xf>
    <xf numFmtId="0" fontId="72" fillId="44" borderId="132" xfId="41" applyFont="1" applyFill="1" applyBorder="1" applyAlignment="1">
      <alignment horizontal="center" vertical="center" wrapText="1"/>
    </xf>
    <xf numFmtId="0" fontId="72" fillId="44" borderId="146" xfId="41" applyFont="1" applyFill="1" applyBorder="1" applyAlignment="1">
      <alignment horizontal="center" vertical="center" wrapText="1"/>
    </xf>
    <xf numFmtId="0" fontId="30" fillId="0" borderId="248" xfId="41" applyFont="1" applyBorder="1" applyAlignment="1">
      <alignment horizontal="left" vertical="center" wrapText="1"/>
    </xf>
    <xf numFmtId="0" fontId="30" fillId="0" borderId="249" xfId="41" applyFont="1" applyBorder="1" applyAlignment="1">
      <alignment horizontal="left" vertical="center" wrapText="1"/>
    </xf>
    <xf numFmtId="0" fontId="6" fillId="36" borderId="248" xfId="41" applyFont="1" applyFill="1" applyBorder="1" applyAlignment="1" applyProtection="1">
      <alignment horizontal="center" vertical="center" wrapText="1"/>
      <protection locked="0"/>
    </xf>
    <xf numFmtId="0" fontId="6" fillId="36" borderId="249" xfId="41" applyFont="1" applyFill="1" applyBorder="1" applyAlignment="1" applyProtection="1">
      <alignment horizontal="center" vertical="center" wrapText="1"/>
      <protection locked="0"/>
    </xf>
    <xf numFmtId="0" fontId="6" fillId="36" borderId="250" xfId="41" applyFont="1" applyFill="1" applyBorder="1" applyAlignment="1" applyProtection="1">
      <alignment horizontal="center" vertical="center" wrapText="1"/>
      <protection locked="0"/>
    </xf>
    <xf numFmtId="0" fontId="6" fillId="0" borderId="249" xfId="41" applyFont="1" applyBorder="1" applyAlignment="1" applyProtection="1">
      <alignment horizontal="center" vertical="center" wrapText="1"/>
      <protection locked="0"/>
    </xf>
    <xf numFmtId="0" fontId="6" fillId="0" borderId="250" xfId="41" applyFont="1" applyBorder="1" applyAlignment="1" applyProtection="1">
      <alignment horizontal="center" vertical="center" wrapText="1"/>
      <protection locked="0"/>
    </xf>
    <xf numFmtId="0" fontId="30" fillId="0" borderId="245" xfId="41" applyFont="1" applyBorder="1" applyAlignment="1">
      <alignment horizontal="left" vertical="center" wrapText="1"/>
    </xf>
    <xf numFmtId="0" fontId="30" fillId="0" borderId="246" xfId="41" applyFont="1" applyBorder="1" applyAlignment="1">
      <alignment horizontal="left" vertical="center" wrapText="1"/>
    </xf>
    <xf numFmtId="0" fontId="6" fillId="36" borderId="245" xfId="41" applyFont="1" applyFill="1" applyBorder="1" applyAlignment="1" applyProtection="1">
      <alignment horizontal="center" vertical="center" wrapText="1"/>
      <protection locked="0"/>
    </xf>
    <xf numFmtId="0" fontId="6" fillId="36" borderId="246" xfId="41" applyFont="1" applyFill="1" applyBorder="1" applyAlignment="1" applyProtection="1">
      <alignment horizontal="center" vertical="center" wrapText="1"/>
      <protection locked="0"/>
    </xf>
    <xf numFmtId="0" fontId="6" fillId="36" borderId="247" xfId="41" applyFont="1" applyFill="1" applyBorder="1" applyAlignment="1" applyProtection="1">
      <alignment horizontal="center" vertical="center" wrapText="1"/>
      <protection locked="0"/>
    </xf>
    <xf numFmtId="0" fontId="6" fillId="0" borderId="246" xfId="41" applyFont="1" applyBorder="1" applyAlignment="1" applyProtection="1">
      <alignment horizontal="center" vertical="center" wrapText="1"/>
      <protection locked="0"/>
    </xf>
    <xf numFmtId="0" fontId="6" fillId="0" borderId="247" xfId="41" applyFont="1" applyBorder="1" applyAlignment="1" applyProtection="1">
      <alignment horizontal="center" vertical="center" wrapText="1"/>
      <protection locked="0"/>
    </xf>
    <xf numFmtId="0" fontId="66" fillId="44" borderId="182" xfId="41" applyFont="1" applyFill="1" applyBorder="1" applyAlignment="1">
      <alignment horizontal="center" vertical="top" wrapText="1"/>
    </xf>
    <xf numFmtId="0" fontId="66" fillId="44" borderId="183" xfId="41" applyFont="1" applyFill="1" applyBorder="1" applyAlignment="1">
      <alignment horizontal="center" vertical="top" wrapText="1"/>
    </xf>
    <xf numFmtId="0" fontId="19" fillId="0" borderId="144" xfId="41" applyFont="1" applyBorder="1" applyAlignment="1">
      <alignment horizontal="left" vertical="top" wrapText="1"/>
    </xf>
    <xf numFmtId="0" fontId="19" fillId="0" borderId="143" xfId="41" applyFont="1" applyBorder="1" applyAlignment="1">
      <alignment horizontal="left" vertical="top" wrapText="1"/>
    </xf>
    <xf numFmtId="0" fontId="19" fillId="0" borderId="186" xfId="41" applyFont="1" applyBorder="1" applyAlignment="1">
      <alignment horizontal="left" vertical="top" wrapText="1"/>
    </xf>
    <xf numFmtId="0" fontId="182" fillId="0" borderId="0" xfId="41" applyFont="1" applyAlignment="1">
      <alignment horizontal="center"/>
    </xf>
    <xf numFmtId="0" fontId="66" fillId="44" borderId="245" xfId="41" applyFont="1" applyFill="1" applyBorder="1" applyAlignment="1">
      <alignment horizontal="center" vertical="center"/>
    </xf>
    <xf numFmtId="0" fontId="66" fillId="44" borderId="246" xfId="41" applyFont="1" applyFill="1" applyBorder="1" applyAlignment="1">
      <alignment horizontal="center" vertical="center"/>
    </xf>
    <xf numFmtId="0" fontId="66" fillId="44" borderId="247" xfId="41" applyFont="1" applyFill="1" applyBorder="1" applyAlignment="1">
      <alignment horizontal="center" vertical="center"/>
    </xf>
    <xf numFmtId="0" fontId="17" fillId="0" borderId="253" xfId="41" applyFont="1" applyBorder="1" applyAlignment="1" applyProtection="1">
      <alignment horizontal="center" vertical="center" wrapText="1"/>
      <protection locked="0"/>
    </xf>
    <xf numFmtId="0" fontId="19" fillId="0" borderId="136" xfId="41" applyFont="1" applyBorder="1" applyAlignment="1">
      <alignment horizontal="left" vertical="center" wrapText="1"/>
    </xf>
    <xf numFmtId="0" fontId="19" fillId="0" borderId="206" xfId="41" applyFont="1" applyBorder="1" applyAlignment="1">
      <alignment horizontal="left" vertical="center" wrapText="1"/>
    </xf>
    <xf numFmtId="0" fontId="6" fillId="0" borderId="245" xfId="41" applyFont="1" applyBorder="1" applyAlignment="1" applyProtection="1">
      <alignment horizontal="center" vertical="center" wrapText="1"/>
      <protection locked="0"/>
    </xf>
    <xf numFmtId="4" fontId="17" fillId="36" borderId="129" xfId="41" applyNumberFormat="1" applyFont="1" applyFill="1" applyBorder="1" applyAlignment="1" applyProtection="1">
      <alignment horizontal="center" wrapText="1"/>
      <protection locked="0"/>
    </xf>
    <xf numFmtId="4" fontId="17" fillId="36" borderId="128" xfId="41" applyNumberFormat="1" applyFont="1" applyFill="1" applyBorder="1" applyAlignment="1" applyProtection="1">
      <alignment horizontal="center" wrapText="1"/>
      <protection locked="0"/>
    </xf>
    <xf numFmtId="4" fontId="157" fillId="36" borderId="245" xfId="41" applyNumberFormat="1" applyFont="1" applyFill="1" applyBorder="1" applyAlignment="1" applyProtection="1">
      <alignment horizontal="center" wrapText="1"/>
      <protection locked="0"/>
    </xf>
    <xf numFmtId="4" fontId="157" fillId="36" borderId="247" xfId="41" applyNumberFormat="1" applyFont="1" applyFill="1" applyBorder="1" applyAlignment="1" applyProtection="1">
      <alignment horizontal="center" wrapText="1"/>
      <protection locked="0"/>
    </xf>
    <xf numFmtId="4" fontId="157" fillId="36" borderId="246" xfId="41" applyNumberFormat="1" applyFont="1" applyFill="1" applyBorder="1" applyAlignment="1" applyProtection="1">
      <alignment horizontal="center" wrapText="1"/>
      <protection locked="0"/>
    </xf>
    <xf numFmtId="4" fontId="17" fillId="36" borderId="129" xfId="41" applyNumberFormat="1" applyFont="1" applyFill="1" applyBorder="1" applyAlignment="1" applyProtection="1">
      <alignment horizontal="center" vertical="center" wrapText="1"/>
      <protection locked="0"/>
    </xf>
    <xf numFmtId="4" fontId="17" fillId="36" borderId="128" xfId="41" applyNumberFormat="1" applyFont="1" applyFill="1" applyBorder="1" applyAlignment="1" applyProtection="1">
      <alignment horizontal="center" vertical="center" wrapText="1"/>
      <protection locked="0"/>
    </xf>
    <xf numFmtId="4" fontId="17" fillId="36" borderId="245" xfId="41" applyNumberFormat="1" applyFont="1" applyFill="1" applyBorder="1" applyAlignment="1" applyProtection="1">
      <alignment horizontal="center" vertical="center" wrapText="1"/>
      <protection locked="0"/>
    </xf>
    <xf numFmtId="4" fontId="17" fillId="36" borderId="247" xfId="41" applyNumberFormat="1" applyFont="1" applyFill="1" applyBorder="1" applyAlignment="1" applyProtection="1">
      <alignment horizontal="center" vertical="center" wrapText="1"/>
      <protection locked="0"/>
    </xf>
    <xf numFmtId="4" fontId="17" fillId="36" borderId="246" xfId="41" applyNumberFormat="1" applyFont="1" applyFill="1" applyBorder="1" applyAlignment="1" applyProtection="1">
      <alignment horizontal="center" vertical="center" wrapText="1"/>
      <protection locked="0"/>
    </xf>
    <xf numFmtId="2" fontId="6" fillId="0" borderId="129" xfId="41" applyNumberFormat="1" applyFont="1" applyBorder="1" applyAlignment="1" applyProtection="1">
      <alignment horizontal="center" wrapText="1"/>
      <protection locked="0"/>
    </xf>
    <xf numFmtId="2" fontId="6" fillId="0" borderId="254" xfId="41" applyNumberFormat="1" applyFont="1" applyBorder="1" applyAlignment="1" applyProtection="1">
      <alignment horizontal="center" wrapText="1"/>
      <protection locked="0"/>
    </xf>
    <xf numFmtId="2" fontId="83" fillId="0" borderId="245" xfId="41" applyNumberFormat="1" applyFont="1" applyBorder="1" applyAlignment="1" applyProtection="1">
      <alignment horizontal="center" wrapText="1"/>
      <protection locked="0"/>
    </xf>
    <xf numFmtId="2" fontId="83" fillId="0" borderId="247" xfId="41" applyNumberFormat="1" applyFont="1" applyBorder="1" applyAlignment="1" applyProtection="1">
      <alignment horizontal="center" wrapText="1"/>
      <protection locked="0"/>
    </xf>
    <xf numFmtId="0" fontId="19" fillId="0" borderId="56" xfId="41" applyFont="1" applyBorder="1" applyAlignment="1">
      <alignment horizontal="left"/>
    </xf>
    <xf numFmtId="0" fontId="163" fillId="44" borderId="182" xfId="41" applyFont="1" applyFill="1" applyBorder="1" applyAlignment="1">
      <alignment horizontal="center" vertical="center" wrapText="1"/>
    </xf>
    <xf numFmtId="0" fontId="163" fillId="44" borderId="184" xfId="41" applyFont="1" applyFill="1" applyBorder="1" applyAlignment="1">
      <alignment horizontal="center" vertical="center" wrapText="1"/>
    </xf>
    <xf numFmtId="0" fontId="163" fillId="44" borderId="183" xfId="41" applyFont="1" applyFill="1" applyBorder="1" applyAlignment="1">
      <alignment horizontal="center" vertical="center" wrapText="1"/>
    </xf>
    <xf numFmtId="0" fontId="164" fillId="44" borderId="144" xfId="41" applyFont="1" applyFill="1" applyBorder="1" applyAlignment="1">
      <alignment horizontal="center" vertical="center"/>
    </xf>
    <xf numFmtId="0" fontId="164" fillId="44" borderId="143" xfId="41" applyFont="1" applyFill="1" applyBorder="1" applyAlignment="1">
      <alignment horizontal="center" vertical="center"/>
    </xf>
    <xf numFmtId="0" fontId="164" fillId="44" borderId="186" xfId="41" applyFont="1" applyFill="1" applyBorder="1" applyAlignment="1">
      <alignment horizontal="center" vertical="center"/>
    </xf>
    <xf numFmtId="0" fontId="7" fillId="45" borderId="232" xfId="41" applyFont="1" applyFill="1" applyBorder="1" applyAlignment="1">
      <alignment horizontal="center" vertical="center" wrapText="1"/>
    </xf>
    <xf numFmtId="0" fontId="161" fillId="0" borderId="0" xfId="41" applyFont="1" applyAlignment="1">
      <alignment horizontal="center" vertical="center" wrapText="1"/>
    </xf>
    <xf numFmtId="0" fontId="161" fillId="0" borderId="0" xfId="41" applyFont="1" applyAlignment="1">
      <alignment horizontal="center" vertical="top" wrapText="1"/>
    </xf>
    <xf numFmtId="0" fontId="19" fillId="0" borderId="257" xfId="41" applyFont="1" applyBorder="1" applyAlignment="1">
      <alignment vertical="center" wrapText="1"/>
    </xf>
    <xf numFmtId="0" fontId="19" fillId="0" borderId="255" xfId="41" applyFont="1" applyBorder="1" applyAlignment="1">
      <alignment vertical="center" wrapText="1"/>
    </xf>
    <xf numFmtId="0" fontId="19" fillId="0" borderId="258" xfId="41" applyFont="1" applyBorder="1" applyAlignment="1">
      <alignment vertical="center" wrapText="1"/>
    </xf>
    <xf numFmtId="0" fontId="19" fillId="0" borderId="145" xfId="41" applyFont="1" applyBorder="1" applyAlignment="1">
      <alignment horizontal="left" vertical="center" wrapText="1"/>
    </xf>
    <xf numFmtId="0" fontId="19" fillId="0" borderId="255" xfId="41" applyFont="1" applyBorder="1" applyAlignment="1">
      <alignment horizontal="left" vertical="center" wrapText="1"/>
    </xf>
    <xf numFmtId="0" fontId="19" fillId="0" borderId="245" xfId="41" applyFont="1" applyBorder="1" applyAlignment="1">
      <alignment horizontal="left" vertical="center" wrapText="1"/>
    </xf>
    <xf numFmtId="0" fontId="19" fillId="0" borderId="246" xfId="41" applyFont="1" applyBorder="1" applyAlignment="1">
      <alignment horizontal="left" vertical="center" wrapText="1"/>
    </xf>
    <xf numFmtId="0" fontId="19" fillId="0" borderId="247" xfId="41" applyFont="1" applyBorder="1" applyAlignment="1">
      <alignment horizontal="left" vertical="center" wrapText="1"/>
    </xf>
    <xf numFmtId="0" fontId="19" fillId="0" borderId="251" xfId="41" applyFont="1" applyBorder="1" applyAlignment="1">
      <alignment horizontal="left" vertical="center" wrapText="1"/>
    </xf>
    <xf numFmtId="0" fontId="19" fillId="0" borderId="0" xfId="41" applyFont="1" applyAlignment="1">
      <alignment horizontal="left" vertical="center" wrapText="1"/>
    </xf>
    <xf numFmtId="0" fontId="66" fillId="44" borderId="136" xfId="41" applyFont="1" applyFill="1" applyBorder="1" applyAlignment="1">
      <alignment horizontal="left" vertical="center"/>
    </xf>
    <xf numFmtId="0" fontId="19" fillId="33" borderId="256" xfId="41" applyFont="1" applyFill="1" applyBorder="1" applyAlignment="1">
      <alignment horizontal="center" vertical="center"/>
    </xf>
    <xf numFmtId="0" fontId="19" fillId="33" borderId="259" xfId="41" applyFont="1" applyFill="1" applyBorder="1" applyAlignment="1">
      <alignment horizontal="center" vertical="center"/>
    </xf>
    <xf numFmtId="0" fontId="19" fillId="33" borderId="263" xfId="41" applyFont="1" applyFill="1" applyBorder="1" applyAlignment="1">
      <alignment horizontal="center" vertical="center"/>
    </xf>
    <xf numFmtId="0" fontId="19" fillId="0" borderId="146" xfId="41" applyFont="1" applyBorder="1" applyAlignment="1">
      <alignment horizontal="left" vertical="center" wrapText="1"/>
    </xf>
    <xf numFmtId="0" fontId="6" fillId="0" borderId="129" xfId="41" applyFont="1" applyBorder="1" applyAlignment="1" applyProtection="1">
      <alignment horizontal="center" vertical="center" wrapText="1"/>
      <protection locked="0"/>
    </xf>
    <xf numFmtId="0" fontId="6" fillId="0" borderId="128" xfId="41" applyFont="1" applyBorder="1" applyAlignment="1" applyProtection="1">
      <alignment horizontal="center" vertical="center" wrapText="1"/>
      <protection locked="0"/>
    </xf>
    <xf numFmtId="2" fontId="83" fillId="0" borderId="246" xfId="41" applyNumberFormat="1" applyFont="1" applyBorder="1" applyAlignment="1" applyProtection="1">
      <alignment horizontal="center" wrapText="1"/>
      <protection locked="0"/>
    </xf>
    <xf numFmtId="0" fontId="190" fillId="0" borderId="0" xfId="41" applyFont="1" applyAlignment="1">
      <alignment horizontal="left" vertical="center"/>
    </xf>
    <xf numFmtId="0" fontId="57" fillId="33" borderId="0" xfId="41" applyFont="1" applyFill="1" applyAlignment="1">
      <alignment wrapText="1"/>
    </xf>
    <xf numFmtId="0" fontId="59" fillId="0" borderId="0" xfId="50" applyFont="1" applyAlignment="1">
      <alignment horizontal="left" wrapText="1" readingOrder="1"/>
    </xf>
    <xf numFmtId="0" fontId="29" fillId="0" borderId="0" xfId="50" applyFont="1" applyAlignment="1">
      <alignment horizontal="left" wrapText="1"/>
    </xf>
    <xf numFmtId="0" fontId="29" fillId="0" borderId="65" xfId="50" applyFont="1" applyBorder="1" applyAlignment="1">
      <alignment horizontal="left" wrapText="1"/>
    </xf>
    <xf numFmtId="0" fontId="28" fillId="33" borderId="55" xfId="41" applyFont="1" applyFill="1" applyBorder="1" applyAlignment="1">
      <alignment horizontal="left" vertical="center" indent="1"/>
    </xf>
    <xf numFmtId="0" fontId="28" fillId="33" borderId="56" xfId="41" applyFont="1" applyFill="1" applyBorder="1" applyAlignment="1">
      <alignment horizontal="left" vertical="center" indent="1"/>
    </xf>
    <xf numFmtId="0" fontId="28" fillId="33" borderId="57" xfId="41" applyFont="1" applyFill="1" applyBorder="1" applyAlignment="1">
      <alignment horizontal="left" vertical="center" indent="1"/>
    </xf>
    <xf numFmtId="0" fontId="28" fillId="33" borderId="58" xfId="41" applyFont="1" applyFill="1" applyBorder="1" applyAlignment="1">
      <alignment horizontal="left" vertical="center" indent="1"/>
    </xf>
    <xf numFmtId="0" fontId="28" fillId="33" borderId="65" xfId="41" applyFont="1" applyFill="1" applyBorder="1" applyAlignment="1">
      <alignment horizontal="left" vertical="center" indent="1"/>
    </xf>
    <xf numFmtId="0" fontId="28" fillId="33" borderId="66" xfId="41" applyFont="1" applyFill="1" applyBorder="1" applyAlignment="1">
      <alignment horizontal="left" vertical="center" indent="1"/>
    </xf>
    <xf numFmtId="0" fontId="59" fillId="36" borderId="58" xfId="50" applyFont="1" applyFill="1" applyBorder="1" applyAlignment="1">
      <alignment horizontal="left" vertical="center" wrapText="1" indent="1"/>
    </xf>
    <xf numFmtId="0" fontId="59" fillId="36" borderId="65" xfId="50" applyFont="1" applyFill="1" applyBorder="1" applyAlignment="1">
      <alignment horizontal="left" vertical="center" wrapText="1" indent="1"/>
    </xf>
    <xf numFmtId="0" fontId="59" fillId="36" borderId="66" xfId="50" applyFont="1" applyFill="1" applyBorder="1" applyAlignment="1">
      <alignment horizontal="left" vertical="center" wrapText="1" indent="1"/>
    </xf>
    <xf numFmtId="0" fontId="28" fillId="33" borderId="55" xfId="41" applyFont="1" applyFill="1" applyBorder="1" applyAlignment="1">
      <alignment horizontal="left" vertical="center" wrapText="1" indent="1"/>
    </xf>
    <xf numFmtId="0" fontId="28" fillId="33" borderId="56" xfId="41" applyFont="1" applyFill="1" applyBorder="1" applyAlignment="1">
      <alignment horizontal="left" vertical="center" wrapText="1" indent="1"/>
    </xf>
    <xf numFmtId="0" fontId="28" fillId="33" borderId="57" xfId="41" applyFont="1" applyFill="1" applyBorder="1" applyAlignment="1">
      <alignment horizontal="left" vertical="center" wrapText="1" indent="1"/>
    </xf>
    <xf numFmtId="0" fontId="28" fillId="33" borderId="58" xfId="41" applyFont="1" applyFill="1" applyBorder="1" applyAlignment="1">
      <alignment horizontal="left" vertical="center" wrapText="1" indent="1"/>
    </xf>
    <xf numFmtId="0" fontId="28" fillId="33" borderId="65" xfId="41" applyFont="1" applyFill="1" applyBorder="1" applyAlignment="1">
      <alignment horizontal="left" vertical="center" wrapText="1" indent="1"/>
    </xf>
    <xf numFmtId="0" fontId="28" fillId="33" borderId="66" xfId="41" applyFont="1" applyFill="1" applyBorder="1" applyAlignment="1">
      <alignment horizontal="left" vertical="center" wrapText="1" indent="1"/>
    </xf>
    <xf numFmtId="0" fontId="31" fillId="0" borderId="151" xfId="50" applyFont="1" applyBorder="1" applyAlignment="1">
      <alignment horizontal="center" vertical="center" wrapText="1"/>
    </xf>
    <xf numFmtId="0" fontId="31" fillId="0" borderId="150" xfId="50" applyFont="1" applyBorder="1" applyAlignment="1">
      <alignment horizontal="center" vertical="center" wrapText="1"/>
    </xf>
    <xf numFmtId="170" fontId="59" fillId="36" borderId="55" xfId="50" applyNumberFormat="1" applyFont="1" applyFill="1" applyBorder="1" applyAlignment="1">
      <alignment horizontal="left" vertical="center" wrapText="1" indent="1"/>
    </xf>
    <xf numFmtId="170" fontId="59" fillId="36" borderId="56" xfId="50" applyNumberFormat="1" applyFont="1" applyFill="1" applyBorder="1" applyAlignment="1">
      <alignment horizontal="left" vertical="center" wrapText="1" indent="1"/>
    </xf>
    <xf numFmtId="170" fontId="59" fillId="36" borderId="57" xfId="50" applyNumberFormat="1" applyFont="1" applyFill="1" applyBorder="1" applyAlignment="1">
      <alignment horizontal="left" vertical="center" wrapText="1" indent="1"/>
    </xf>
    <xf numFmtId="170" fontId="59" fillId="36" borderId="58" xfId="50" applyNumberFormat="1" applyFont="1" applyFill="1" applyBorder="1" applyAlignment="1">
      <alignment horizontal="left" vertical="center" wrapText="1" indent="1"/>
    </xf>
    <xf numFmtId="170" fontId="59" fillId="36" borderId="65" xfId="50" applyNumberFormat="1" applyFont="1" applyFill="1" applyBorder="1" applyAlignment="1">
      <alignment horizontal="left" vertical="center" wrapText="1" indent="1"/>
    </xf>
    <xf numFmtId="170" fontId="59" fillId="36" borderId="66" xfId="50" applyNumberFormat="1" applyFont="1" applyFill="1" applyBorder="1" applyAlignment="1">
      <alignment horizontal="left" vertical="center" wrapText="1" indent="1"/>
    </xf>
    <xf numFmtId="0" fontId="19" fillId="0" borderId="55" xfId="41" applyFont="1" applyBorder="1" applyAlignment="1">
      <alignment horizontal="center" vertical="center"/>
    </xf>
    <xf numFmtId="0" fontId="19" fillId="0" borderId="57" xfId="41" applyFont="1" applyBorder="1" applyAlignment="1">
      <alignment horizontal="center" vertical="center"/>
    </xf>
    <xf numFmtId="0" fontId="19" fillId="0" borderId="58" xfId="41" applyFont="1" applyBorder="1" applyAlignment="1">
      <alignment horizontal="center" vertical="center"/>
    </xf>
    <xf numFmtId="0" fontId="19" fillId="0" borderId="66" xfId="41" applyFont="1" applyBorder="1" applyAlignment="1">
      <alignment horizontal="center" vertical="center"/>
    </xf>
    <xf numFmtId="0" fontId="28" fillId="42" borderId="55" xfId="41" applyFont="1" applyFill="1" applyBorder="1" applyAlignment="1">
      <alignment horizontal="center" vertical="center"/>
    </xf>
    <xf numFmtId="0" fontId="28" fillId="42" borderId="56" xfId="41" applyFont="1" applyFill="1" applyBorder="1" applyAlignment="1">
      <alignment horizontal="center" vertical="center"/>
    </xf>
    <xf numFmtId="0" fontId="28" fillId="42" borderId="57" xfId="41" applyFont="1" applyFill="1" applyBorder="1" applyAlignment="1">
      <alignment horizontal="center" vertical="center"/>
    </xf>
    <xf numFmtId="0" fontId="28" fillId="42" borderId="58" xfId="41" applyFont="1" applyFill="1" applyBorder="1" applyAlignment="1">
      <alignment horizontal="center" vertical="center"/>
    </xf>
    <xf numFmtId="0" fontId="28" fillId="42" borderId="65" xfId="41" applyFont="1" applyFill="1" applyBorder="1" applyAlignment="1">
      <alignment horizontal="center" vertical="center"/>
    </xf>
    <xf numFmtId="0" fontId="28" fillId="42" borderId="66" xfId="41" applyFont="1" applyFill="1" applyBorder="1" applyAlignment="1">
      <alignment horizontal="center" vertical="center"/>
    </xf>
    <xf numFmtId="0" fontId="72" fillId="46" borderId="232" xfId="0" applyFont="1" applyFill="1" applyBorder="1" applyAlignment="1">
      <alignment horizontal="center" wrapText="1"/>
    </xf>
    <xf numFmtId="0" fontId="72" fillId="46" borderId="233" xfId="0" applyFont="1" applyFill="1" applyBorder="1" applyAlignment="1">
      <alignment horizontal="center" wrapText="1"/>
    </xf>
    <xf numFmtId="0" fontId="72" fillId="46" borderId="234" xfId="0" applyFont="1" applyFill="1" applyBorder="1" applyAlignment="1">
      <alignment horizontal="center" wrapText="1"/>
    </xf>
    <xf numFmtId="0" fontId="28" fillId="49" borderId="147" xfId="0" applyFont="1" applyFill="1" applyBorder="1" applyAlignment="1">
      <alignment horizontal="center" vertical="top" wrapText="1"/>
    </xf>
    <xf numFmtId="0" fontId="28" fillId="49" borderId="126" xfId="0" applyFont="1" applyFill="1" applyBorder="1" applyAlignment="1">
      <alignment horizontal="center" vertical="top" wrapText="1"/>
    </xf>
    <xf numFmtId="0" fontId="28" fillId="49" borderId="144" xfId="0" applyFont="1" applyFill="1" applyBorder="1" applyAlignment="1">
      <alignment horizontal="center" vertical="top" wrapText="1"/>
    </xf>
    <xf numFmtId="0" fontId="28" fillId="49" borderId="186" xfId="0" applyFont="1" applyFill="1" applyBorder="1" applyAlignment="1">
      <alignment horizontal="center" vertical="top" wrapText="1"/>
    </xf>
    <xf numFmtId="0" fontId="28" fillId="50" borderId="232" xfId="0" applyFont="1" applyFill="1" applyBorder="1" applyAlignment="1">
      <alignment horizontal="center" wrapText="1"/>
    </xf>
    <xf numFmtId="0" fontId="28" fillId="50" borderId="233" xfId="0" applyFont="1" applyFill="1" applyBorder="1" applyAlignment="1">
      <alignment horizontal="center" wrapText="1"/>
    </xf>
    <xf numFmtId="0" fontId="28" fillId="49" borderId="182" xfId="0" applyFont="1" applyFill="1" applyBorder="1" applyAlignment="1">
      <alignment horizontal="center" wrapText="1"/>
    </xf>
    <xf numFmtId="0" fontId="28" fillId="49" borderId="184" xfId="0" applyFont="1" applyFill="1" applyBorder="1" applyAlignment="1">
      <alignment horizontal="center" wrapText="1"/>
    </xf>
    <xf numFmtId="0" fontId="7" fillId="47" borderId="232" xfId="0" applyFont="1" applyFill="1" applyBorder="1" applyAlignment="1">
      <alignment horizontal="center" vertical="center" wrapText="1"/>
    </xf>
    <xf numFmtId="0" fontId="7" fillId="47" borderId="233" xfId="0" applyFont="1" applyFill="1" applyBorder="1" applyAlignment="1">
      <alignment horizontal="center" vertical="center" wrapText="1"/>
    </xf>
    <xf numFmtId="0" fontId="19" fillId="33" borderId="144" xfId="41" applyFont="1" applyFill="1" applyBorder="1" applyAlignment="1">
      <alignment horizontal="left" vertical="center" wrapText="1"/>
    </xf>
    <xf numFmtId="0" fontId="19" fillId="33" borderId="143" xfId="41" applyFont="1" applyFill="1" applyBorder="1" applyAlignment="1">
      <alignment horizontal="left" vertical="center" wrapText="1"/>
    </xf>
    <xf numFmtId="0" fontId="19" fillId="33" borderId="186" xfId="41" applyFont="1" applyFill="1" applyBorder="1" applyAlignment="1">
      <alignment horizontal="left" vertical="center" wrapText="1"/>
    </xf>
    <xf numFmtId="0" fontId="66" fillId="46" borderId="182" xfId="0" applyFont="1" applyFill="1" applyBorder="1" applyAlignment="1">
      <alignment horizontal="center" vertical="center"/>
    </xf>
    <xf numFmtId="0" fontId="66" fillId="46" borderId="184" xfId="0" applyFont="1" applyFill="1" applyBorder="1" applyAlignment="1">
      <alignment horizontal="center" vertical="center"/>
    </xf>
    <xf numFmtId="0" fontId="66" fillId="46" borderId="183" xfId="0" applyFont="1" applyFill="1" applyBorder="1" applyAlignment="1">
      <alignment horizontal="center" vertical="center"/>
    </xf>
    <xf numFmtId="0" fontId="66" fillId="46" borderId="182" xfId="0" applyFont="1" applyFill="1" applyBorder="1" applyAlignment="1">
      <alignment horizontal="center" vertical="center" wrapText="1"/>
    </xf>
    <xf numFmtId="0" fontId="66" fillId="46" borderId="184" xfId="0" applyFont="1" applyFill="1" applyBorder="1" applyAlignment="1">
      <alignment horizontal="center" vertical="center" wrapText="1"/>
    </xf>
    <xf numFmtId="0" fontId="66" fillId="46" borderId="183" xfId="0" applyFont="1" applyFill="1" applyBorder="1" applyAlignment="1">
      <alignment horizontal="center" vertical="center" wrapText="1"/>
    </xf>
    <xf numFmtId="0" fontId="66" fillId="46" borderId="229" xfId="0" applyFont="1" applyFill="1" applyBorder="1" applyAlignment="1">
      <alignment horizontal="center" vertical="center"/>
    </xf>
    <xf numFmtId="0" fontId="66" fillId="46" borderId="147" xfId="0" applyFont="1" applyFill="1" applyBorder="1" applyAlignment="1">
      <alignment horizontal="center" vertical="center"/>
    </xf>
    <xf numFmtId="0" fontId="66" fillId="46" borderId="144" xfId="0" applyFont="1" applyFill="1" applyBorder="1" applyAlignment="1">
      <alignment horizontal="center" vertical="center"/>
    </xf>
    <xf numFmtId="0" fontId="7" fillId="43" borderId="184" xfId="41" applyFont="1" applyFill="1" applyBorder="1" applyAlignment="1">
      <alignment horizontal="center" vertical="center" wrapText="1"/>
    </xf>
    <xf numFmtId="0" fontId="19" fillId="33" borderId="182" xfId="41" applyFont="1" applyFill="1" applyBorder="1" applyAlignment="1">
      <alignment horizontal="center" vertical="center"/>
    </xf>
    <xf numFmtId="0" fontId="19" fillId="33" borderId="184" xfId="41" applyFont="1" applyFill="1" applyBorder="1" applyAlignment="1">
      <alignment horizontal="center" vertical="center"/>
    </xf>
    <xf numFmtId="0" fontId="19" fillId="33" borderId="183" xfId="41" applyFont="1" applyFill="1" applyBorder="1" applyAlignment="1">
      <alignment horizontal="center" vertical="center"/>
    </xf>
    <xf numFmtId="0" fontId="19" fillId="33" borderId="229" xfId="41" applyFont="1" applyFill="1" applyBorder="1" applyAlignment="1">
      <alignment horizontal="left" vertical="center" wrapText="1"/>
    </xf>
    <xf numFmtId="0" fontId="19" fillId="33" borderId="230" xfId="41" applyFont="1" applyFill="1" applyBorder="1" applyAlignment="1">
      <alignment horizontal="left" vertical="center" wrapText="1"/>
    </xf>
    <xf numFmtId="0" fontId="19" fillId="33" borderId="231" xfId="41" applyFont="1" applyFill="1" applyBorder="1" applyAlignment="1">
      <alignment horizontal="left" vertical="center" wrapText="1"/>
    </xf>
    <xf numFmtId="0" fontId="19" fillId="33" borderId="147" xfId="41" applyFont="1" applyFill="1" applyBorder="1" applyAlignment="1">
      <alignment horizontal="left" vertical="center" wrapText="1"/>
    </xf>
    <xf numFmtId="0" fontId="19" fillId="33" borderId="0" xfId="41" applyFont="1" applyFill="1" applyAlignment="1">
      <alignment horizontal="left" vertical="center" wrapText="1"/>
    </xf>
    <xf numFmtId="0" fontId="19" fillId="33" borderId="126" xfId="41" applyFont="1" applyFill="1" applyBorder="1" applyAlignment="1">
      <alignment horizontal="left" vertical="center" wrapText="1"/>
    </xf>
    <xf numFmtId="0" fontId="6" fillId="0" borderId="232" xfId="41" applyFont="1" applyBorder="1" applyAlignment="1" applyProtection="1">
      <alignment wrapText="1"/>
      <protection locked="0"/>
    </xf>
    <xf numFmtId="0" fontId="6" fillId="0" borderId="233" xfId="41" applyFont="1" applyBorder="1" applyAlignment="1" applyProtection="1">
      <alignment wrapText="1"/>
      <protection locked="0"/>
    </xf>
    <xf numFmtId="4" fontId="7" fillId="0" borderId="232" xfId="41" applyNumberFormat="1" applyFont="1" applyBorder="1" applyAlignment="1" applyProtection="1">
      <alignment horizontal="center" wrapText="1"/>
      <protection locked="0"/>
    </xf>
    <xf numFmtId="4" fontId="7" fillId="0" borderId="233" xfId="41" applyNumberFormat="1" applyFont="1" applyBorder="1" applyAlignment="1" applyProtection="1">
      <alignment horizontal="center" wrapText="1"/>
      <protection locked="0"/>
    </xf>
    <xf numFmtId="4" fontId="7" fillId="0" borderId="234" xfId="41" applyNumberFormat="1" applyFont="1" applyBorder="1" applyAlignment="1" applyProtection="1">
      <alignment horizontal="center" wrapText="1"/>
      <protection locked="0"/>
    </xf>
    <xf numFmtId="0" fontId="6" fillId="0" borderId="232" xfId="41" applyFont="1" applyBorder="1" applyAlignment="1" applyProtection="1">
      <alignment horizontal="center" wrapText="1"/>
      <protection locked="0"/>
    </xf>
    <xf numFmtId="0" fontId="6" fillId="0" borderId="233" xfId="41" applyFont="1" applyBorder="1" applyAlignment="1" applyProtection="1">
      <alignment horizontal="center" wrapText="1"/>
      <protection locked="0"/>
    </xf>
    <xf numFmtId="0" fontId="6" fillId="0" borderId="234" xfId="41" applyFont="1" applyBorder="1" applyAlignment="1" applyProtection="1">
      <alignment horizontal="center" wrapText="1"/>
      <protection locked="0"/>
    </xf>
    <xf numFmtId="4" fontId="17" fillId="36" borderId="232" xfId="41" applyNumberFormat="1" applyFont="1" applyFill="1" applyBorder="1" applyAlignment="1" applyProtection="1">
      <alignment horizontal="center" wrapText="1"/>
      <protection locked="0"/>
    </xf>
    <xf numFmtId="4" fontId="17" fillId="36" borderId="233" xfId="41" applyNumberFormat="1" applyFont="1" applyFill="1" applyBorder="1" applyAlignment="1" applyProtection="1">
      <alignment horizontal="center" wrapText="1"/>
      <protection locked="0"/>
    </xf>
    <xf numFmtId="4" fontId="17" fillId="36" borderId="234" xfId="41" applyNumberFormat="1" applyFont="1" applyFill="1" applyBorder="1" applyAlignment="1" applyProtection="1">
      <alignment horizontal="center" wrapText="1"/>
      <protection locked="0"/>
    </xf>
    <xf numFmtId="4" fontId="17" fillId="36" borderId="232" xfId="41" applyNumberFormat="1" applyFont="1" applyFill="1" applyBorder="1" applyAlignment="1" applyProtection="1">
      <alignment horizontal="center" vertical="center" wrapText="1"/>
      <protection locked="0"/>
    </xf>
    <xf numFmtId="4" fontId="17" fillId="36" borderId="233" xfId="41" applyNumberFormat="1" applyFont="1" applyFill="1" applyBorder="1" applyAlignment="1" applyProtection="1">
      <alignment horizontal="center" vertical="center" wrapText="1"/>
      <protection locked="0"/>
    </xf>
    <xf numFmtId="4" fontId="17" fillId="36" borderId="234" xfId="41" applyNumberFormat="1" applyFont="1" applyFill="1" applyBorder="1" applyAlignment="1" applyProtection="1">
      <alignment horizontal="center" vertical="center" wrapText="1"/>
      <protection locked="0"/>
    </xf>
    <xf numFmtId="0" fontId="19" fillId="36" borderId="232" xfId="41" applyFont="1" applyFill="1" applyBorder="1" applyAlignment="1" applyProtection="1">
      <alignment horizontal="left" vertical="center" wrapText="1"/>
      <protection locked="0"/>
    </xf>
    <xf numFmtId="0" fontId="19" fillId="36" borderId="233" xfId="41" applyFont="1" applyFill="1" applyBorder="1" applyAlignment="1" applyProtection="1">
      <alignment horizontal="left" vertical="center" wrapText="1"/>
      <protection locked="0"/>
    </xf>
    <xf numFmtId="0" fontId="19" fillId="36" borderId="234" xfId="41" applyFont="1" applyFill="1" applyBorder="1" applyAlignment="1" applyProtection="1">
      <alignment horizontal="left" vertical="center" wrapText="1"/>
      <protection locked="0"/>
    </xf>
    <xf numFmtId="0" fontId="66" fillId="46" borderId="182" xfId="41" applyFont="1" applyFill="1" applyBorder="1" applyAlignment="1">
      <alignment horizontal="center" vertical="top" wrapText="1"/>
    </xf>
    <xf numFmtId="0" fontId="66" fillId="46" borderId="183" xfId="41" applyFont="1" applyFill="1" applyBorder="1" applyAlignment="1">
      <alignment horizontal="center" vertical="top" wrapText="1"/>
    </xf>
    <xf numFmtId="0" fontId="66" fillId="46" borderId="232" xfId="41" applyFont="1" applyFill="1" applyBorder="1" applyAlignment="1">
      <alignment horizontal="center"/>
    </xf>
    <xf numFmtId="0" fontId="66" fillId="46" borderId="233" xfId="41" applyFont="1" applyFill="1" applyBorder="1" applyAlignment="1">
      <alignment horizontal="center"/>
    </xf>
    <xf numFmtId="0" fontId="66" fillId="46" borderId="234" xfId="41" applyFont="1" applyFill="1" applyBorder="1" applyAlignment="1">
      <alignment horizontal="center"/>
    </xf>
    <xf numFmtId="0" fontId="19" fillId="0" borderId="182" xfId="41" applyFont="1" applyBorder="1" applyAlignment="1" applyProtection="1">
      <alignment horizontal="center"/>
      <protection locked="0"/>
    </xf>
    <xf numFmtId="0" fontId="19" fillId="0" borderId="184" xfId="41" applyFont="1" applyBorder="1" applyAlignment="1" applyProtection="1">
      <alignment horizontal="center"/>
      <protection locked="0"/>
    </xf>
    <xf numFmtId="0" fontId="19" fillId="0" borderId="183" xfId="41" applyFont="1" applyBorder="1" applyAlignment="1" applyProtection="1">
      <alignment horizontal="center"/>
      <protection locked="0"/>
    </xf>
    <xf numFmtId="0" fontId="59" fillId="36" borderId="62" xfId="41" applyFont="1" applyFill="1" applyBorder="1" applyAlignment="1">
      <alignment horizontal="left" vertical="center" wrapText="1" indent="1"/>
    </xf>
    <xf numFmtId="0" fontId="59" fillId="36" borderId="63" xfId="41" applyFont="1" applyFill="1" applyBorder="1" applyAlignment="1">
      <alignment horizontal="left" vertical="center" wrapText="1" indent="1"/>
    </xf>
    <xf numFmtId="0" fontId="59" fillId="36" borderId="64" xfId="41" applyFont="1" applyFill="1" applyBorder="1" applyAlignment="1">
      <alignment horizontal="left" vertical="center" wrapText="1" indent="1"/>
    </xf>
    <xf numFmtId="0" fontId="59" fillId="36" borderId="58" xfId="41" applyFont="1" applyFill="1" applyBorder="1" applyAlignment="1">
      <alignment horizontal="left" vertical="center" wrapText="1" indent="1"/>
    </xf>
    <xf numFmtId="0" fontId="59" fillId="36" borderId="65" xfId="41" applyFont="1" applyFill="1" applyBorder="1" applyAlignment="1">
      <alignment horizontal="left" vertical="center" wrapText="1" indent="1"/>
    </xf>
    <xf numFmtId="0" fontId="59" fillId="36" borderId="66" xfId="41" applyFont="1" applyFill="1" applyBorder="1" applyAlignment="1">
      <alignment horizontal="left" vertical="center" wrapText="1" indent="1"/>
    </xf>
    <xf numFmtId="0" fontId="28" fillId="33" borderId="55" xfId="41" applyFont="1" applyFill="1" applyBorder="1" applyAlignment="1">
      <alignment horizontal="center" vertical="center" wrapText="1"/>
    </xf>
    <xf numFmtId="0" fontId="28" fillId="33" borderId="56" xfId="41" applyFont="1" applyFill="1" applyBorder="1" applyAlignment="1">
      <alignment horizontal="center" vertical="center" wrapText="1"/>
    </xf>
    <xf numFmtId="0" fontId="28" fillId="33" borderId="57" xfId="41" applyFont="1" applyFill="1" applyBorder="1" applyAlignment="1">
      <alignment horizontal="center" vertical="center" wrapText="1"/>
    </xf>
    <xf numFmtId="170" fontId="28" fillId="36" borderId="55" xfId="41" applyNumberFormat="1" applyFont="1" applyFill="1" applyBorder="1" applyAlignment="1">
      <alignment horizontal="left" vertical="center" wrapText="1" indent="1"/>
    </xf>
    <xf numFmtId="170" fontId="28" fillId="36" borderId="56" xfId="41" applyNumberFormat="1" applyFont="1" applyFill="1" applyBorder="1" applyAlignment="1">
      <alignment horizontal="left" vertical="center" wrapText="1" indent="1"/>
    </xf>
    <xf numFmtId="170" fontId="28" fillId="36" borderId="57" xfId="41" applyNumberFormat="1" applyFont="1" applyFill="1" applyBorder="1" applyAlignment="1">
      <alignment horizontal="left" vertical="center" wrapText="1" indent="1"/>
    </xf>
    <xf numFmtId="170" fontId="28" fillId="36" borderId="58" xfId="41" applyNumberFormat="1" applyFont="1" applyFill="1" applyBorder="1" applyAlignment="1">
      <alignment horizontal="left" vertical="center" wrapText="1" indent="1"/>
    </xf>
    <xf numFmtId="170" fontId="28" fillId="36" borderId="65" xfId="41" applyNumberFormat="1" applyFont="1" applyFill="1" applyBorder="1" applyAlignment="1">
      <alignment horizontal="left" vertical="center" wrapText="1" indent="1"/>
    </xf>
    <xf numFmtId="170" fontId="28" fillId="36" borderId="66" xfId="41" applyNumberFormat="1" applyFont="1" applyFill="1" applyBorder="1" applyAlignment="1">
      <alignment horizontal="left" vertical="center" wrapText="1" indent="1"/>
    </xf>
    <xf numFmtId="0" fontId="19" fillId="0" borderId="56" xfId="41" applyFont="1" applyBorder="1" applyAlignment="1">
      <alignment horizontal="center"/>
    </xf>
    <xf numFmtId="0" fontId="66" fillId="46" borderId="232" xfId="41" applyFont="1" applyFill="1" applyBorder="1" applyAlignment="1">
      <alignment horizontal="left" vertical="center"/>
    </xf>
    <xf numFmtId="0" fontId="66" fillId="46" borderId="233" xfId="41" applyFont="1" applyFill="1" applyBorder="1" applyAlignment="1">
      <alignment horizontal="left" vertical="center"/>
    </xf>
    <xf numFmtId="0" fontId="66" fillId="46" borderId="234" xfId="41" applyFont="1" applyFill="1" applyBorder="1" applyAlignment="1">
      <alignment horizontal="left" vertical="center"/>
    </xf>
    <xf numFmtId="0" fontId="29" fillId="0" borderId="0" xfId="41" applyFont="1" applyAlignment="1">
      <alignment horizontal="left" wrapText="1"/>
    </xf>
    <xf numFmtId="0" fontId="29" fillId="0" borderId="65" xfId="41" applyFont="1" applyBorder="1" applyAlignment="1">
      <alignment horizontal="left" wrapText="1"/>
    </xf>
    <xf numFmtId="0" fontId="59" fillId="36" borderId="55" xfId="41" applyFont="1" applyFill="1" applyBorder="1" applyAlignment="1">
      <alignment horizontal="left" vertical="center" wrapText="1" indent="1"/>
    </xf>
    <xf numFmtId="0" fontId="59" fillId="36" borderId="56" xfId="41" applyFont="1" applyFill="1" applyBorder="1" applyAlignment="1">
      <alignment horizontal="left" vertical="center" wrapText="1" indent="1"/>
    </xf>
    <xf numFmtId="0" fontId="59" fillId="36" borderId="57" xfId="41" applyFont="1" applyFill="1" applyBorder="1" applyAlignment="1">
      <alignment horizontal="left" vertical="center" wrapText="1" indent="1"/>
    </xf>
    <xf numFmtId="0" fontId="59" fillId="36" borderId="67" xfId="41" applyFont="1" applyFill="1" applyBorder="1" applyAlignment="1">
      <alignment horizontal="left" vertical="center" wrapText="1" indent="1"/>
    </xf>
    <xf numFmtId="0" fontId="59" fillId="36" borderId="0" xfId="41" applyFont="1" applyFill="1" applyAlignment="1">
      <alignment horizontal="left" vertical="center" wrapText="1" indent="1"/>
    </xf>
    <xf numFmtId="0" fontId="59" fillId="36" borderId="68" xfId="41" applyFont="1" applyFill="1" applyBorder="1" applyAlignment="1">
      <alignment horizontal="left" vertical="center" wrapText="1" indent="1"/>
    </xf>
    <xf numFmtId="0" fontId="76" fillId="0" borderId="0" xfId="41" applyFont="1" applyAlignment="1">
      <alignment horizontal="center" vertical="center"/>
    </xf>
    <xf numFmtId="0" fontId="59" fillId="0" borderId="0" xfId="41" applyFont="1" applyAlignment="1">
      <alignment horizontal="left" vertical="center" wrapText="1" readingOrder="1"/>
    </xf>
    <xf numFmtId="0" fontId="59" fillId="36" borderId="59" xfId="41" applyFont="1" applyFill="1" applyBorder="1" applyAlignment="1">
      <alignment horizontal="left" vertical="center" wrapText="1" indent="1"/>
    </xf>
    <xf numFmtId="0" fontId="59" fillId="36" borderId="60" xfId="41" applyFont="1" applyFill="1" applyBorder="1" applyAlignment="1">
      <alignment horizontal="left" vertical="center" wrapText="1" indent="1"/>
    </xf>
    <xf numFmtId="0" fontId="59" fillId="36" borderId="61" xfId="41" applyFont="1" applyFill="1" applyBorder="1" applyAlignment="1">
      <alignment horizontal="left" vertical="center" wrapText="1" indent="1"/>
    </xf>
    <xf numFmtId="0" fontId="28" fillId="36" borderId="55" xfId="41" applyFont="1" applyFill="1" applyBorder="1" applyAlignment="1">
      <alignment horizontal="left" vertical="center" wrapText="1" indent="1"/>
    </xf>
    <xf numFmtId="0" fontId="28" fillId="36" borderId="56" xfId="41" applyFont="1" applyFill="1" applyBorder="1" applyAlignment="1">
      <alignment horizontal="left" vertical="center" wrapText="1" indent="1"/>
    </xf>
    <xf numFmtId="0" fontId="28" fillId="36" borderId="57" xfId="41" applyFont="1" applyFill="1" applyBorder="1" applyAlignment="1">
      <alignment horizontal="left" vertical="center" wrapText="1" indent="1"/>
    </xf>
    <xf numFmtId="0" fontId="28" fillId="36" borderId="58" xfId="41" applyFont="1" applyFill="1" applyBorder="1" applyAlignment="1">
      <alignment horizontal="left" vertical="center" wrapText="1" indent="1"/>
    </xf>
    <xf numFmtId="0" fontId="28" fillId="36" borderId="65" xfId="41" applyFont="1" applyFill="1" applyBorder="1" applyAlignment="1">
      <alignment horizontal="left" vertical="center" wrapText="1" indent="1"/>
    </xf>
    <xf numFmtId="0" fontId="28" fillId="36" borderId="66" xfId="41" applyFont="1" applyFill="1" applyBorder="1" applyAlignment="1">
      <alignment horizontal="left" vertical="center" wrapText="1" indent="1"/>
    </xf>
    <xf numFmtId="49" fontId="19" fillId="36" borderId="232" xfId="41" applyNumberFormat="1" applyFont="1" applyFill="1" applyBorder="1" applyAlignment="1" applyProtection="1">
      <alignment horizontal="left" wrapText="1"/>
      <protection locked="0"/>
    </xf>
    <xf numFmtId="49" fontId="19" fillId="36" borderId="234" xfId="41" applyNumberFormat="1" applyFont="1" applyFill="1" applyBorder="1" applyAlignment="1" applyProtection="1">
      <alignment horizontal="left" wrapText="1"/>
      <protection locked="0"/>
    </xf>
    <xf numFmtId="0" fontId="19" fillId="36" borderId="232" xfId="41" applyFont="1" applyFill="1" applyBorder="1" applyAlignment="1" applyProtection="1">
      <alignment horizontal="center"/>
      <protection locked="0"/>
    </xf>
    <xf numFmtId="0" fontId="19" fillId="36" borderId="233" xfId="41" applyFont="1" applyFill="1" applyBorder="1" applyAlignment="1" applyProtection="1">
      <alignment horizontal="center"/>
      <protection locked="0"/>
    </xf>
    <xf numFmtId="0" fontId="19" fillId="36" borderId="234" xfId="41" applyFont="1" applyFill="1" applyBorder="1" applyAlignment="1" applyProtection="1">
      <alignment horizontal="center"/>
      <protection locked="0"/>
    </xf>
    <xf numFmtId="0" fontId="19" fillId="0" borderId="232" xfId="41" applyFont="1" applyBorder="1" applyAlignment="1" applyProtection="1">
      <alignment horizontal="center"/>
      <protection locked="0"/>
    </xf>
    <xf numFmtId="0" fontId="19" fillId="0" borderId="233" xfId="41" applyFont="1" applyBorder="1" applyAlignment="1" applyProtection="1">
      <alignment horizontal="center"/>
      <protection locked="0"/>
    </xf>
    <xf numFmtId="0" fontId="19" fillId="0" borderId="234" xfId="41" applyFont="1" applyBorder="1" applyAlignment="1" applyProtection="1">
      <alignment horizontal="center"/>
      <protection locked="0"/>
    </xf>
    <xf numFmtId="0" fontId="66" fillId="51" borderId="232" xfId="41" applyFont="1" applyFill="1" applyBorder="1" applyAlignment="1">
      <alignment horizontal="left" vertical="center" wrapText="1"/>
    </xf>
    <xf numFmtId="0" fontId="66" fillId="51" borderId="233" xfId="41" applyFont="1" applyFill="1" applyBorder="1" applyAlignment="1">
      <alignment horizontal="left" vertical="center" wrapText="1"/>
    </xf>
    <xf numFmtId="0" fontId="66" fillId="51" borderId="234" xfId="41" applyFont="1" applyFill="1" applyBorder="1" applyAlignment="1">
      <alignment horizontal="left" vertical="center" wrapText="1"/>
    </xf>
    <xf numFmtId="0" fontId="66" fillId="51" borderId="232" xfId="41" applyFont="1" applyFill="1" applyBorder="1" applyAlignment="1">
      <alignment horizontal="center" vertical="center"/>
    </xf>
    <xf numFmtId="0" fontId="66" fillId="51" borderId="233" xfId="41" applyFont="1" applyFill="1" applyBorder="1" applyAlignment="1">
      <alignment horizontal="center" vertical="center"/>
    </xf>
    <xf numFmtId="0" fontId="66" fillId="51" borderId="234" xfId="41" applyFont="1" applyFill="1" applyBorder="1" applyAlignment="1">
      <alignment horizontal="center" vertical="center"/>
    </xf>
    <xf numFmtId="0" fontId="19" fillId="33" borderId="248" xfId="41" applyFont="1" applyFill="1" applyBorder="1" applyAlignment="1">
      <alignment horizontal="left" vertical="center" wrapText="1"/>
    </xf>
    <xf numFmtId="0" fontId="19" fillId="33" borderId="249" xfId="41" applyFont="1" applyFill="1" applyBorder="1" applyAlignment="1">
      <alignment horizontal="left" vertical="center" wrapText="1"/>
    </xf>
    <xf numFmtId="0" fontId="19" fillId="33" borderId="267" xfId="41" applyFont="1" applyFill="1" applyBorder="1" applyAlignment="1">
      <alignment horizontal="left" vertical="center" wrapText="1"/>
    </xf>
    <xf numFmtId="0" fontId="19" fillId="33" borderId="251" xfId="41" applyFont="1" applyFill="1" applyBorder="1" applyAlignment="1">
      <alignment horizontal="left" vertical="center" wrapText="1"/>
    </xf>
    <xf numFmtId="0" fontId="19" fillId="33" borderId="253" xfId="41" applyFont="1" applyFill="1" applyBorder="1" applyAlignment="1">
      <alignment horizontal="left" vertical="center" wrapText="1"/>
    </xf>
    <xf numFmtId="0" fontId="19" fillId="33" borderId="268" xfId="41" applyFont="1" applyFill="1" applyBorder="1" applyAlignment="1">
      <alignment horizontal="left" vertical="center" wrapText="1"/>
    </xf>
    <xf numFmtId="0" fontId="19" fillId="33" borderId="261" xfId="41" applyFont="1" applyFill="1" applyBorder="1" applyAlignment="1">
      <alignment horizontal="left" vertical="center" wrapText="1"/>
    </xf>
    <xf numFmtId="0" fontId="19" fillId="33" borderId="269" xfId="41" applyFont="1" applyFill="1" applyBorder="1" applyAlignment="1">
      <alignment horizontal="left" vertical="center" wrapText="1"/>
    </xf>
    <xf numFmtId="0" fontId="19" fillId="0" borderId="147" xfId="41" applyFont="1" applyBorder="1" applyAlignment="1" applyProtection="1">
      <alignment horizontal="left" vertical="center"/>
      <protection locked="0"/>
    </xf>
    <xf numFmtId="0" fontId="19" fillId="0" borderId="0" xfId="41" applyFont="1" applyAlignment="1" applyProtection="1">
      <alignment horizontal="left" vertical="center"/>
      <protection locked="0"/>
    </xf>
    <xf numFmtId="0" fontId="19" fillId="0" borderId="126" xfId="41" applyFont="1" applyBorder="1" applyAlignment="1" applyProtection="1">
      <alignment horizontal="left" vertical="center"/>
      <protection locked="0"/>
    </xf>
    <xf numFmtId="0" fontId="19" fillId="0" borderId="144" xfId="41" applyFont="1" applyBorder="1" applyAlignment="1" applyProtection="1">
      <alignment horizontal="left" vertical="center"/>
      <protection locked="0"/>
    </xf>
    <xf numFmtId="0" fontId="19" fillId="0" borderId="143" xfId="41" applyFont="1" applyBorder="1" applyAlignment="1" applyProtection="1">
      <alignment horizontal="left" vertical="center"/>
      <protection locked="0"/>
    </xf>
    <xf numFmtId="0" fontId="19" fillId="0" borderId="186" xfId="41" applyFont="1" applyBorder="1" applyAlignment="1" applyProtection="1">
      <alignment horizontal="left" vertical="center"/>
      <protection locked="0"/>
    </xf>
    <xf numFmtId="0" fontId="6" fillId="0" borderId="232" xfId="41" applyFont="1" applyBorder="1" applyAlignment="1" applyProtection="1">
      <alignment vertical="center" wrapText="1"/>
      <protection locked="0"/>
    </xf>
    <xf numFmtId="0" fontId="6" fillId="0" borderId="234" xfId="41" applyFont="1" applyBorder="1" applyAlignment="1" applyProtection="1">
      <alignment vertical="center" wrapText="1"/>
      <protection locked="0"/>
    </xf>
    <xf numFmtId="4" fontId="7" fillId="0" borderId="232" xfId="41" applyNumberFormat="1" applyFont="1" applyBorder="1" applyAlignment="1" applyProtection="1">
      <alignment horizontal="center" vertical="center" wrapText="1"/>
      <protection locked="0"/>
    </xf>
    <xf numFmtId="4" fontId="7" fillId="0" borderId="233" xfId="41" applyNumberFormat="1" applyFont="1" applyBorder="1" applyAlignment="1" applyProtection="1">
      <alignment horizontal="center" vertical="center" wrapText="1"/>
      <protection locked="0"/>
    </xf>
    <xf numFmtId="4" fontId="7" fillId="0" borderId="234" xfId="41" applyNumberFormat="1" applyFont="1" applyBorder="1" applyAlignment="1" applyProtection="1">
      <alignment horizontal="center" vertical="center" wrapText="1"/>
      <protection locked="0"/>
    </xf>
    <xf numFmtId="0" fontId="19" fillId="33" borderId="245" xfId="41" applyFont="1" applyFill="1" applyBorder="1" applyAlignment="1">
      <alignment horizontal="left" vertical="center" wrapText="1"/>
    </xf>
    <xf numFmtId="0" fontId="19" fillId="33" borderId="246" xfId="41" applyFont="1" applyFill="1" applyBorder="1" applyAlignment="1">
      <alignment horizontal="left" vertical="center" wrapText="1"/>
    </xf>
    <xf numFmtId="0" fontId="19" fillId="33" borderId="247" xfId="41" applyFont="1" applyFill="1" applyBorder="1" applyAlignment="1">
      <alignment horizontal="left" vertical="center" wrapText="1"/>
    </xf>
    <xf numFmtId="0" fontId="19" fillId="0" borderId="232" xfId="41" applyFont="1" applyBorder="1" applyAlignment="1" applyProtection="1">
      <alignment horizontal="left" vertical="center"/>
      <protection locked="0"/>
    </xf>
    <xf numFmtId="0" fontId="19" fillId="0" borderId="233" xfId="41" applyFont="1" applyBorder="1" applyAlignment="1" applyProtection="1">
      <alignment horizontal="left" vertical="center"/>
      <protection locked="0"/>
    </xf>
    <xf numFmtId="0" fontId="19" fillId="0" borderId="234" xfId="41" applyFont="1" applyBorder="1" applyAlignment="1" applyProtection="1">
      <alignment horizontal="left" vertical="center"/>
      <protection locked="0"/>
    </xf>
    <xf numFmtId="0" fontId="19" fillId="0" borderId="144" xfId="41" applyFont="1" applyBorder="1" applyAlignment="1" applyProtection="1">
      <alignment horizontal="center"/>
      <protection locked="0"/>
    </xf>
    <xf numFmtId="0" fontId="19" fillId="0" borderId="186" xfId="41" applyFont="1" applyBorder="1" applyAlignment="1" applyProtection="1">
      <alignment horizontal="center"/>
      <protection locked="0"/>
    </xf>
    <xf numFmtId="0" fontId="66" fillId="51" borderId="229" xfId="41" applyFont="1" applyFill="1" applyBorder="1" applyAlignment="1">
      <alignment horizontal="center" vertical="center"/>
    </xf>
    <xf numFmtId="0" fontId="66" fillId="51" borderId="231" xfId="41" applyFont="1" applyFill="1" applyBorder="1" applyAlignment="1">
      <alignment horizontal="center" vertical="center"/>
    </xf>
    <xf numFmtId="0" fontId="66" fillId="51" borderId="144" xfId="41" applyFont="1" applyFill="1" applyBorder="1" applyAlignment="1">
      <alignment horizontal="center" vertical="center"/>
    </xf>
    <xf numFmtId="0" fontId="66" fillId="51" borderId="186" xfId="41" applyFont="1" applyFill="1" applyBorder="1" applyAlignment="1">
      <alignment horizontal="center" vertical="center"/>
    </xf>
    <xf numFmtId="0" fontId="66" fillId="51" borderId="182" xfId="41" applyFont="1" applyFill="1" applyBorder="1" applyAlignment="1">
      <alignment horizontal="center" vertical="center" wrapText="1"/>
    </xf>
    <xf numFmtId="0" fontId="66" fillId="51" borderId="183" xfId="41" applyFont="1" applyFill="1" applyBorder="1" applyAlignment="1">
      <alignment horizontal="center" vertical="center" wrapText="1"/>
    </xf>
    <xf numFmtId="0" fontId="66" fillId="51" borderId="229" xfId="41" applyFont="1" applyFill="1" applyBorder="1" applyAlignment="1">
      <alignment horizontal="center" vertical="center" wrapText="1"/>
    </xf>
    <xf numFmtId="0" fontId="66" fillId="51" borderId="230" xfId="41" applyFont="1" applyFill="1" applyBorder="1" applyAlignment="1">
      <alignment horizontal="center" vertical="center" wrapText="1"/>
    </xf>
    <xf numFmtId="0" fontId="66" fillId="51" borderId="231" xfId="41" applyFont="1" applyFill="1" applyBorder="1" applyAlignment="1">
      <alignment horizontal="center" vertical="center" wrapText="1"/>
    </xf>
    <xf numFmtId="0" fontId="66" fillId="51" borderId="144" xfId="41" applyFont="1" applyFill="1" applyBorder="1" applyAlignment="1">
      <alignment horizontal="center" vertical="center" wrapText="1"/>
    </xf>
    <xf numFmtId="0" fontId="66" fillId="51" borderId="143" xfId="41" applyFont="1" applyFill="1" applyBorder="1" applyAlignment="1">
      <alignment horizontal="center" vertical="center" wrapText="1"/>
    </xf>
    <xf numFmtId="0" fontId="66" fillId="51" borderId="186" xfId="41" applyFont="1" applyFill="1" applyBorder="1" applyAlignment="1">
      <alignment horizontal="center" vertical="center" wrapText="1"/>
    </xf>
    <xf numFmtId="0" fontId="66" fillId="51" borderId="232" xfId="41" applyFont="1" applyFill="1" applyBorder="1" applyAlignment="1">
      <alignment horizontal="center" vertical="center" wrapText="1"/>
    </xf>
    <xf numFmtId="0" fontId="66" fillId="51" borderId="233" xfId="41" applyFont="1" applyFill="1" applyBorder="1" applyAlignment="1">
      <alignment horizontal="center" vertical="center" wrapText="1"/>
    </xf>
    <xf numFmtId="0" fontId="66" fillId="51" borderId="234" xfId="41" applyFont="1" applyFill="1" applyBorder="1" applyAlignment="1">
      <alignment horizontal="center" vertical="center" wrapText="1"/>
    </xf>
    <xf numFmtId="0" fontId="66" fillId="51" borderId="230" xfId="41" applyFont="1" applyFill="1" applyBorder="1" applyAlignment="1">
      <alignment horizontal="center" vertical="center"/>
    </xf>
    <xf numFmtId="0" fontId="66" fillId="51" borderId="143" xfId="41" applyFont="1" applyFill="1" applyBorder="1" applyAlignment="1">
      <alignment horizontal="center" vertical="center"/>
    </xf>
    <xf numFmtId="0" fontId="19" fillId="52" borderId="232" xfId="41" applyFont="1" applyFill="1" applyBorder="1" applyAlignment="1">
      <alignment horizontal="center" vertical="top" wrapText="1"/>
    </xf>
    <xf numFmtId="0" fontId="19" fillId="52" borderId="233" xfId="41" applyFont="1" applyFill="1" applyBorder="1" applyAlignment="1">
      <alignment horizontal="center" vertical="top" wrapText="1"/>
    </xf>
    <xf numFmtId="0" fontId="19" fillId="52" borderId="234" xfId="41" applyFont="1" applyFill="1" applyBorder="1" applyAlignment="1">
      <alignment horizontal="center" vertical="top" wrapText="1"/>
    </xf>
    <xf numFmtId="0" fontId="66" fillId="51" borderId="182" xfId="41" applyFont="1" applyFill="1" applyBorder="1" applyAlignment="1">
      <alignment horizontal="center" vertical="top" wrapText="1"/>
    </xf>
    <xf numFmtId="0" fontId="66" fillId="51" borderId="184" xfId="41" applyFont="1" applyFill="1" applyBorder="1" applyAlignment="1">
      <alignment horizontal="center" vertical="top" wrapText="1"/>
    </xf>
    <xf numFmtId="0" fontId="28" fillId="43" borderId="182" xfId="41" applyFont="1" applyFill="1" applyBorder="1" applyAlignment="1">
      <alignment horizontal="center" vertical="center" wrapText="1"/>
    </xf>
    <xf numFmtId="0" fontId="28" fillId="43" borderId="184" xfId="41" applyFont="1" applyFill="1" applyBorder="1" applyAlignment="1">
      <alignment horizontal="center" vertical="center" wrapText="1"/>
    </xf>
    <xf numFmtId="0" fontId="28" fillId="43" borderId="183" xfId="41" applyFont="1" applyFill="1" applyBorder="1" applyAlignment="1">
      <alignment horizontal="center" vertical="center" wrapText="1"/>
    </xf>
    <xf numFmtId="0" fontId="66" fillId="51" borderId="182" xfId="41" applyFont="1" applyFill="1" applyBorder="1" applyAlignment="1">
      <alignment horizontal="center" vertical="center"/>
    </xf>
    <xf numFmtId="0" fontId="66" fillId="51" borderId="183" xfId="41" applyFont="1" applyFill="1" applyBorder="1" applyAlignment="1">
      <alignment horizontal="center" vertical="center"/>
    </xf>
    <xf numFmtId="0" fontId="28" fillId="43" borderId="231" xfId="41" applyFont="1" applyFill="1" applyBorder="1" applyAlignment="1">
      <alignment horizontal="center" vertical="center" wrapText="1"/>
    </xf>
    <xf numFmtId="0" fontId="28" fillId="43" borderId="186" xfId="41" applyFont="1" applyFill="1" applyBorder="1" applyAlignment="1">
      <alignment horizontal="center" vertical="center" wrapText="1"/>
    </xf>
    <xf numFmtId="0" fontId="58" fillId="0" borderId="0" xfId="41" applyFont="1" applyAlignment="1">
      <alignment horizontal="left" vertical="top" wrapText="1"/>
    </xf>
    <xf numFmtId="0" fontId="6" fillId="0" borderId="234" xfId="41" applyFont="1" applyBorder="1" applyAlignment="1" applyProtection="1">
      <alignment wrapText="1"/>
      <protection locked="0"/>
    </xf>
    <xf numFmtId="4" fontId="6" fillId="36" borderId="232" xfId="41" applyNumberFormat="1" applyFont="1" applyFill="1" applyBorder="1" applyAlignment="1" applyProtection="1">
      <alignment horizontal="center" vertical="center" wrapText="1"/>
      <protection locked="0"/>
    </xf>
    <xf numFmtId="4" fontId="6" fillId="36" borderId="233" xfId="41" applyNumberFormat="1" applyFont="1" applyFill="1" applyBorder="1" applyAlignment="1" applyProtection="1">
      <alignment horizontal="center" vertical="center" wrapText="1"/>
      <protection locked="0"/>
    </xf>
    <xf numFmtId="4" fontId="6" fillId="36" borderId="234" xfId="41" applyNumberFormat="1" applyFont="1" applyFill="1" applyBorder="1" applyAlignment="1" applyProtection="1">
      <alignment horizontal="center" vertical="center" wrapText="1"/>
      <protection locked="0"/>
    </xf>
    <xf numFmtId="0" fontId="79" fillId="0" borderId="0" xfId="41" applyFont="1" applyAlignment="1">
      <alignment horizontal="center" vertical="center"/>
    </xf>
    <xf numFmtId="0" fontId="78" fillId="33" borderId="0" xfId="41" applyFont="1" applyFill="1" applyAlignment="1">
      <alignment horizontal="left" vertical="top" wrapText="1"/>
    </xf>
    <xf numFmtId="0" fontId="28" fillId="33" borderId="0" xfId="41" applyFont="1" applyFill="1" applyAlignment="1">
      <alignment horizontal="left" vertical="center" wrapText="1"/>
    </xf>
    <xf numFmtId="0" fontId="29" fillId="0" borderId="0" xfId="41" applyFont="1" applyAlignment="1">
      <alignment horizontal="left" vertical="top" wrapText="1"/>
    </xf>
    <xf numFmtId="0" fontId="28" fillId="36" borderId="55" xfId="41" applyFont="1" applyFill="1" applyBorder="1" applyAlignment="1">
      <alignment horizontal="left" vertical="center" wrapText="1"/>
    </xf>
    <xf numFmtId="0" fontId="28" fillId="36" borderId="56" xfId="41" applyFont="1" applyFill="1" applyBorder="1" applyAlignment="1">
      <alignment horizontal="left" vertical="center" wrapText="1"/>
    </xf>
    <xf numFmtId="0" fontId="28" fillId="36" borderId="57" xfId="41" applyFont="1" applyFill="1" applyBorder="1" applyAlignment="1">
      <alignment horizontal="left" vertical="center" wrapText="1"/>
    </xf>
    <xf numFmtId="0" fontId="28" fillId="36" borderId="58" xfId="41" applyFont="1" applyFill="1" applyBorder="1" applyAlignment="1">
      <alignment horizontal="left" vertical="center" wrapText="1"/>
    </xf>
    <xf numFmtId="0" fontId="28" fillId="36" borderId="65" xfId="41" applyFont="1" applyFill="1" applyBorder="1" applyAlignment="1">
      <alignment horizontal="left" vertical="center" wrapText="1"/>
    </xf>
    <xf numFmtId="0" fontId="28" fillId="36" borderId="66" xfId="41" applyFont="1" applyFill="1" applyBorder="1" applyAlignment="1">
      <alignment horizontal="left" vertical="center" wrapText="1"/>
    </xf>
    <xf numFmtId="0" fontId="19" fillId="0" borderId="151" xfId="41" applyFont="1" applyBorder="1" applyAlignment="1">
      <alignment horizontal="center" vertical="center"/>
    </xf>
    <xf numFmtId="0" fontId="19" fillId="0" borderId="150" xfId="41" applyFont="1" applyBorder="1" applyAlignment="1">
      <alignment horizontal="center" vertical="center"/>
    </xf>
    <xf numFmtId="0" fontId="19" fillId="36" borderId="221" xfId="41" applyFont="1" applyFill="1" applyBorder="1" applyAlignment="1" applyProtection="1">
      <alignment horizontal="left" vertical="top"/>
      <protection locked="0"/>
    </xf>
    <xf numFmtId="0" fontId="19" fillId="36" borderId="221" xfId="41" applyFont="1" applyFill="1" applyBorder="1" applyAlignment="1" applyProtection="1">
      <alignment horizontal="left" vertical="top" wrapText="1"/>
      <protection locked="0"/>
    </xf>
    <xf numFmtId="0" fontId="19" fillId="0" borderId="232" xfId="41" applyFont="1" applyBorder="1" applyAlignment="1" applyProtection="1">
      <alignment horizontal="left" vertical="top" wrapText="1"/>
      <protection locked="0"/>
    </xf>
    <xf numFmtId="0" fontId="19" fillId="0" borderId="233" xfId="41" applyFont="1" applyBorder="1" applyAlignment="1" applyProtection="1">
      <alignment horizontal="left" vertical="top" wrapText="1"/>
      <protection locked="0"/>
    </xf>
    <xf numFmtId="0" fontId="59" fillId="36" borderId="55" xfId="43" applyFont="1" applyFill="1" applyBorder="1" applyAlignment="1">
      <alignment horizontal="left" vertical="center" wrapText="1" indent="1"/>
    </xf>
    <xf numFmtId="0" fontId="59" fillId="36" borderId="56" xfId="43" applyFont="1" applyFill="1" applyBorder="1" applyAlignment="1">
      <alignment horizontal="left" vertical="center" wrapText="1" indent="1"/>
    </xf>
    <xf numFmtId="0" fontId="59" fillId="36" borderId="57" xfId="43" applyFont="1" applyFill="1" applyBorder="1" applyAlignment="1">
      <alignment horizontal="left" vertical="center" wrapText="1" indent="1"/>
    </xf>
    <xf numFmtId="0" fontId="59" fillId="36" borderId="58" xfId="43" applyFont="1" applyFill="1" applyBorder="1" applyAlignment="1">
      <alignment horizontal="left" vertical="center" wrapText="1" indent="1"/>
    </xf>
    <xf numFmtId="0" fontId="59" fillId="36" borderId="65" xfId="43" applyFont="1" applyFill="1" applyBorder="1" applyAlignment="1">
      <alignment horizontal="left" vertical="center" wrapText="1" indent="1"/>
    </xf>
    <xf numFmtId="0" fontId="59" fillId="36" borderId="66" xfId="43" applyFont="1" applyFill="1" applyBorder="1" applyAlignment="1">
      <alignment horizontal="left" vertical="center" wrapText="1" indent="1"/>
    </xf>
    <xf numFmtId="0" fontId="59" fillId="36" borderId="62" xfId="43" applyFont="1" applyFill="1" applyBorder="1" applyAlignment="1">
      <alignment horizontal="left" vertical="center" wrapText="1" indent="1"/>
    </xf>
    <xf numFmtId="0" fontId="59" fillId="36" borderId="63" xfId="43" applyFont="1" applyFill="1" applyBorder="1" applyAlignment="1">
      <alignment horizontal="left" vertical="center" wrapText="1" indent="1"/>
    </xf>
    <xf numFmtId="0" fontId="59" fillId="36" borderId="64" xfId="43" applyFont="1" applyFill="1" applyBorder="1" applyAlignment="1">
      <alignment horizontal="left" vertical="center" wrapText="1" indent="1"/>
    </xf>
    <xf numFmtId="0" fontId="59" fillId="36" borderId="59" xfId="43" applyFont="1" applyFill="1" applyBorder="1" applyAlignment="1">
      <alignment horizontal="left" vertical="center" wrapText="1" indent="1"/>
    </xf>
    <xf numFmtId="0" fontId="59" fillId="36" borderId="60" xfId="43" applyFont="1" applyFill="1" applyBorder="1" applyAlignment="1">
      <alignment horizontal="left" vertical="center" wrapText="1" indent="1"/>
    </xf>
    <xf numFmtId="0" fontId="59" fillId="36" borderId="61" xfId="43" applyFont="1" applyFill="1" applyBorder="1" applyAlignment="1">
      <alignment horizontal="left" vertical="center" wrapText="1" indent="1"/>
    </xf>
    <xf numFmtId="170" fontId="59" fillId="36" borderId="62" xfId="43" applyNumberFormat="1" applyFont="1" applyFill="1" applyBorder="1" applyAlignment="1">
      <alignment horizontal="left" vertical="center" wrapText="1" indent="1"/>
    </xf>
    <xf numFmtId="170" fontId="59" fillId="36" borderId="63" xfId="43" applyNumberFormat="1" applyFont="1" applyFill="1" applyBorder="1" applyAlignment="1">
      <alignment horizontal="left" vertical="center" wrapText="1" indent="1"/>
    </xf>
    <xf numFmtId="170" fontId="59" fillId="36" borderId="64" xfId="43" applyNumberFormat="1" applyFont="1" applyFill="1" applyBorder="1" applyAlignment="1">
      <alignment horizontal="left" vertical="center" wrapText="1" indent="1"/>
    </xf>
    <xf numFmtId="170" fontId="59" fillId="36" borderId="58" xfId="43" applyNumberFormat="1" applyFont="1" applyFill="1" applyBorder="1" applyAlignment="1">
      <alignment horizontal="left" vertical="center" wrapText="1" indent="1"/>
    </xf>
    <xf numFmtId="170" fontId="59" fillId="36" borderId="65" xfId="43" applyNumberFormat="1" applyFont="1" applyFill="1" applyBorder="1" applyAlignment="1">
      <alignment horizontal="left" vertical="center" wrapText="1" indent="1"/>
    </xf>
    <xf numFmtId="170" fontId="59" fillId="36" borderId="66" xfId="43" applyNumberFormat="1" applyFont="1" applyFill="1" applyBorder="1" applyAlignment="1">
      <alignment horizontal="left" vertical="center" wrapText="1" indent="1"/>
    </xf>
    <xf numFmtId="0" fontId="19" fillId="0" borderId="221" xfId="41" applyFont="1" applyBorder="1" applyAlignment="1" applyProtection="1">
      <alignment horizontal="left" vertical="top" wrapText="1"/>
      <protection locked="0"/>
    </xf>
    <xf numFmtId="0" fontId="66" fillId="51" borderId="221" xfId="41" applyFont="1" applyFill="1" applyBorder="1" applyAlignment="1">
      <alignment horizontal="center" vertical="center"/>
    </xf>
    <xf numFmtId="0" fontId="28" fillId="0" borderId="229" xfId="41" applyFont="1" applyBorder="1" applyAlignment="1">
      <alignment horizontal="left"/>
    </xf>
    <xf numFmtId="0" fontId="28" fillId="0" borderId="230" xfId="41" applyFont="1" applyBorder="1" applyAlignment="1">
      <alignment horizontal="left"/>
    </xf>
    <xf numFmtId="0" fontId="28" fillId="0" borderId="231" xfId="41" applyFont="1" applyBorder="1" applyAlignment="1">
      <alignment horizontal="left"/>
    </xf>
    <xf numFmtId="0" fontId="19" fillId="0" borderId="232" xfId="41" applyFont="1" applyBorder="1" applyAlignment="1" applyProtection="1">
      <alignment horizontal="center" vertical="center"/>
      <protection locked="0"/>
    </xf>
    <xf numFmtId="0" fontId="19" fillId="0" borderId="234" xfId="41" applyFont="1" applyBorder="1" applyAlignment="1" applyProtection="1">
      <alignment horizontal="center" vertical="center"/>
      <protection locked="0"/>
    </xf>
    <xf numFmtId="0" fontId="66" fillId="51" borderId="229" xfId="41" applyFont="1" applyFill="1" applyBorder="1" applyAlignment="1">
      <alignment horizontal="center" vertical="top" wrapText="1"/>
    </xf>
    <xf numFmtId="0" fontId="66" fillId="51" borderId="147" xfId="41" applyFont="1" applyFill="1" applyBorder="1" applyAlignment="1">
      <alignment horizontal="center" vertical="top" wrapText="1"/>
    </xf>
    <xf numFmtId="0" fontId="19" fillId="52" borderId="221" xfId="41" applyFont="1" applyFill="1" applyBorder="1" applyAlignment="1">
      <alignment horizontal="center" vertical="top" wrapText="1"/>
    </xf>
    <xf numFmtId="0" fontId="6" fillId="0" borderId="232" xfId="41" applyFont="1" applyBorder="1" applyAlignment="1" applyProtection="1">
      <alignment horizontal="center" vertical="center" wrapText="1"/>
      <protection locked="0"/>
    </xf>
    <xf numFmtId="0" fontId="6" fillId="0" borderId="233" xfId="41" applyFont="1" applyBorder="1" applyAlignment="1" applyProtection="1">
      <alignment horizontal="center" vertical="center" wrapText="1"/>
      <protection locked="0"/>
    </xf>
    <xf numFmtId="0" fontId="6" fillId="0" borderId="234" xfId="41" applyFont="1" applyBorder="1" applyAlignment="1" applyProtection="1">
      <alignment horizontal="center" vertical="center" wrapText="1"/>
      <protection locked="0"/>
    </xf>
    <xf numFmtId="0" fontId="6" fillId="0" borderId="233" xfId="41" applyFont="1" applyBorder="1" applyAlignment="1" applyProtection="1">
      <alignment vertical="center" wrapText="1"/>
      <protection locked="0"/>
    </xf>
    <xf numFmtId="0" fontId="19" fillId="0" borderId="229" xfId="41" applyFont="1" applyBorder="1" applyAlignment="1" applyProtection="1">
      <alignment horizontal="center"/>
      <protection locked="0"/>
    </xf>
    <xf numFmtId="0" fontId="19" fillId="0" borderId="231" xfId="41" applyFont="1" applyBorder="1" applyAlignment="1" applyProtection="1">
      <alignment horizontal="center"/>
      <protection locked="0"/>
    </xf>
    <xf numFmtId="0" fontId="19" fillId="0" borderId="147" xfId="41" applyFont="1" applyBorder="1" applyAlignment="1" applyProtection="1">
      <alignment horizontal="center"/>
      <protection locked="0"/>
    </xf>
    <xf numFmtId="0" fontId="19" fillId="0" borderId="126" xfId="41" applyFont="1" applyBorder="1" applyAlignment="1" applyProtection="1">
      <alignment horizontal="center"/>
      <protection locked="0"/>
    </xf>
    <xf numFmtId="4" fontId="6" fillId="0" borderId="232" xfId="41" applyNumberFormat="1" applyFont="1" applyBorder="1" applyAlignment="1" applyProtection="1">
      <alignment horizontal="center" vertical="center" wrapText="1"/>
      <protection locked="0"/>
    </xf>
    <xf numFmtId="4" fontId="6" fillId="0" borderId="233" xfId="41" applyNumberFormat="1" applyFont="1" applyBorder="1" applyAlignment="1" applyProtection="1">
      <alignment horizontal="center" vertical="center" wrapText="1"/>
      <protection locked="0"/>
    </xf>
    <xf numFmtId="4" fontId="6" fillId="0" borderId="234" xfId="41" applyNumberFormat="1" applyFont="1" applyBorder="1" applyAlignment="1" applyProtection="1">
      <alignment horizontal="center" vertical="center" wrapText="1"/>
      <protection locked="0"/>
    </xf>
    <xf numFmtId="0" fontId="28" fillId="33" borderId="0" xfId="41" applyFont="1" applyFill="1" applyAlignment="1">
      <alignment horizontal="left" wrapText="1"/>
    </xf>
    <xf numFmtId="0" fontId="29" fillId="0" borderId="65" xfId="41" applyFont="1" applyBorder="1" applyAlignment="1">
      <alignment horizontal="left" vertical="top" wrapText="1"/>
    </xf>
    <xf numFmtId="164" fontId="19" fillId="36" borderId="144" xfId="41" applyNumberFormat="1" applyFont="1" applyFill="1" applyBorder="1" applyAlignment="1" applyProtection="1">
      <alignment horizontal="center"/>
      <protection locked="0"/>
    </xf>
    <xf numFmtId="164" fontId="19" fillId="36" borderId="186" xfId="41" applyNumberFormat="1" applyFont="1" applyFill="1" applyBorder="1" applyAlignment="1" applyProtection="1">
      <alignment horizontal="center"/>
      <protection locked="0"/>
    </xf>
    <xf numFmtId="0" fontId="19" fillId="57" borderId="147" xfId="41" applyFont="1" applyFill="1" applyBorder="1" applyAlignment="1">
      <alignment horizontal="center" vertical="center" wrapText="1"/>
    </xf>
    <xf numFmtId="0" fontId="19" fillId="57" borderId="0" xfId="41" applyFont="1" applyFill="1" applyAlignment="1">
      <alignment horizontal="center" vertical="center" wrapText="1"/>
    </xf>
    <xf numFmtId="0" fontId="19" fillId="56" borderId="229" xfId="41" applyFont="1" applyFill="1" applyBorder="1" applyAlignment="1">
      <alignment horizontal="center" vertical="top" wrapText="1"/>
    </xf>
    <xf numFmtId="0" fontId="19" fillId="56" borderId="231" xfId="41" applyFont="1" applyFill="1" applyBorder="1" applyAlignment="1">
      <alignment horizontal="center" vertical="top" wrapText="1"/>
    </xf>
    <xf numFmtId="0" fontId="19" fillId="56" borderId="144" xfId="41" applyFont="1" applyFill="1" applyBorder="1" applyAlignment="1">
      <alignment horizontal="center" vertical="top" wrapText="1"/>
    </xf>
    <xf numFmtId="0" fontId="19" fillId="56" borderId="186" xfId="41" applyFont="1" applyFill="1" applyBorder="1" applyAlignment="1">
      <alignment horizontal="center" vertical="top" wrapText="1"/>
    </xf>
    <xf numFmtId="0" fontId="19" fillId="56" borderId="184" xfId="41" applyFont="1" applyFill="1" applyBorder="1" applyAlignment="1">
      <alignment horizontal="center" vertical="top" wrapText="1"/>
    </xf>
    <xf numFmtId="0" fontId="19" fillId="56" borderId="183" xfId="41" applyFont="1" applyFill="1" applyBorder="1" applyAlignment="1">
      <alignment horizontal="center" vertical="top" wrapText="1"/>
    </xf>
    <xf numFmtId="164" fontId="19" fillId="36" borderId="232" xfId="41" applyNumberFormat="1" applyFont="1" applyFill="1" applyBorder="1" applyAlignment="1" applyProtection="1">
      <alignment horizontal="center"/>
      <protection locked="0"/>
    </xf>
    <xf numFmtId="164" fontId="19" fillId="36" borderId="234" xfId="41" applyNumberFormat="1" applyFont="1" applyFill="1" applyBorder="1" applyAlignment="1" applyProtection="1">
      <alignment horizontal="center"/>
      <protection locked="0"/>
    </xf>
    <xf numFmtId="0" fontId="28" fillId="79" borderId="232" xfId="41" applyFont="1" applyFill="1" applyBorder="1" applyAlignment="1">
      <alignment horizontal="center" vertical="center" wrapText="1"/>
    </xf>
    <xf numFmtId="0" fontId="28" fillId="79" borderId="233" xfId="41" applyFont="1" applyFill="1" applyBorder="1" applyAlignment="1">
      <alignment horizontal="center" vertical="center" wrapText="1"/>
    </xf>
    <xf numFmtId="0" fontId="28" fillId="79" borderId="234" xfId="41" applyFont="1" applyFill="1" applyBorder="1" applyAlignment="1">
      <alignment horizontal="center" vertical="center" wrapText="1"/>
    </xf>
    <xf numFmtId="0" fontId="19" fillId="79" borderId="232" xfId="41" applyFont="1" applyFill="1" applyBorder="1" applyAlignment="1">
      <alignment horizontal="center" vertical="center" wrapText="1"/>
    </xf>
    <xf numFmtId="0" fontId="19" fillId="79" borderId="234" xfId="41" applyFont="1" applyFill="1" applyBorder="1" applyAlignment="1">
      <alignment horizontal="center" vertical="center" wrapText="1"/>
    </xf>
    <xf numFmtId="0" fontId="28" fillId="54" borderId="232" xfId="41" applyFont="1" applyFill="1" applyBorder="1" applyAlignment="1">
      <alignment horizontal="center"/>
    </xf>
    <xf numFmtId="0" fontId="28" fillId="54" borderId="233" xfId="41" applyFont="1" applyFill="1" applyBorder="1" applyAlignment="1">
      <alignment horizontal="center"/>
    </xf>
    <xf numFmtId="0" fontId="28" fillId="54" borderId="229" xfId="41" applyFont="1" applyFill="1" applyBorder="1" applyAlignment="1">
      <alignment horizontal="center" vertical="center" wrapText="1"/>
    </xf>
    <xf numFmtId="0" fontId="28" fillId="54" borderId="147" xfId="41" applyFont="1" applyFill="1" applyBorder="1" applyAlignment="1">
      <alignment horizontal="center" vertical="center" wrapText="1"/>
    </xf>
    <xf numFmtId="0" fontId="28" fillId="54" borderId="144" xfId="41" applyFont="1" applyFill="1" applyBorder="1" applyAlignment="1">
      <alignment horizontal="center" vertical="center" wrapText="1"/>
    </xf>
    <xf numFmtId="0" fontId="28" fillId="54" borderId="232" xfId="41" applyFont="1" applyFill="1" applyBorder="1" applyAlignment="1">
      <alignment horizontal="center" vertical="center"/>
    </xf>
    <xf numFmtId="0" fontId="28" fillId="54" borderId="233" xfId="41" applyFont="1" applyFill="1" applyBorder="1" applyAlignment="1">
      <alignment horizontal="center" vertical="center"/>
    </xf>
    <xf numFmtId="0" fontId="28" fillId="54" borderId="234" xfId="41" applyFont="1" applyFill="1" applyBorder="1" applyAlignment="1">
      <alignment horizontal="center" vertical="center"/>
    </xf>
    <xf numFmtId="0" fontId="28" fillId="54" borderId="229" xfId="41" applyFont="1" applyFill="1" applyBorder="1" applyAlignment="1">
      <alignment horizontal="center" vertical="center"/>
    </xf>
    <xf numFmtId="0" fontId="28" fillId="54" borderId="230" xfId="41" applyFont="1" applyFill="1" applyBorder="1" applyAlignment="1">
      <alignment horizontal="center" vertical="center"/>
    </xf>
    <xf numFmtId="0" fontId="28" fillId="54" borderId="231" xfId="41" applyFont="1" applyFill="1" applyBorder="1" applyAlignment="1">
      <alignment horizontal="center" vertical="center"/>
    </xf>
    <xf numFmtId="0" fontId="28" fillId="54" borderId="147" xfId="41" applyFont="1" applyFill="1" applyBorder="1" applyAlignment="1">
      <alignment horizontal="center" vertical="center"/>
    </xf>
    <xf numFmtId="0" fontId="28" fillId="54" borderId="0" xfId="41" applyFont="1" applyFill="1" applyAlignment="1">
      <alignment horizontal="center" vertical="center"/>
    </xf>
    <xf numFmtId="0" fontId="28" fillId="54" borderId="126" xfId="41" applyFont="1" applyFill="1" applyBorder="1" applyAlignment="1">
      <alignment horizontal="center" vertical="center"/>
    </xf>
    <xf numFmtId="0" fontId="28" fillId="54" borderId="144" xfId="41" applyFont="1" applyFill="1" applyBorder="1" applyAlignment="1">
      <alignment horizontal="center" vertical="center"/>
    </xf>
    <xf numFmtId="0" fontId="28" fillId="54" borderId="143" xfId="41" applyFont="1" applyFill="1" applyBorder="1" applyAlignment="1">
      <alignment horizontal="center" vertical="center"/>
    </xf>
    <xf numFmtId="0" fontId="28" fillId="54" borderId="186" xfId="41" applyFont="1" applyFill="1" applyBorder="1" applyAlignment="1">
      <alignment horizontal="center" vertical="center"/>
    </xf>
    <xf numFmtId="0" fontId="28" fillId="54" borderId="232" xfId="41" applyFont="1" applyFill="1" applyBorder="1" applyAlignment="1">
      <alignment horizontal="center" vertical="center" wrapText="1"/>
    </xf>
    <xf numFmtId="0" fontId="28" fillId="54" borderId="233" xfId="41" applyFont="1" applyFill="1" applyBorder="1" applyAlignment="1">
      <alignment horizontal="center" vertical="center" wrapText="1"/>
    </xf>
    <xf numFmtId="0" fontId="28" fillId="54" borderId="234" xfId="41" applyFont="1" applyFill="1" applyBorder="1" applyAlignment="1">
      <alignment horizontal="center" vertical="center" wrapText="1"/>
    </xf>
    <xf numFmtId="0" fontId="19" fillId="54" borderId="232" xfId="41" applyFont="1" applyFill="1" applyBorder="1" applyAlignment="1">
      <alignment horizontal="center" vertical="center" wrapText="1"/>
    </xf>
    <xf numFmtId="0" fontId="19" fillId="54" borderId="234" xfId="41" applyFont="1" applyFill="1" applyBorder="1" applyAlignment="1">
      <alignment horizontal="center" vertical="center" wrapText="1"/>
    </xf>
    <xf numFmtId="49" fontId="19" fillId="36" borderId="232" xfId="41" applyNumberFormat="1" applyFont="1" applyFill="1" applyBorder="1" applyAlignment="1" applyProtection="1">
      <alignment horizontal="center"/>
      <protection locked="0"/>
    </xf>
    <xf numFmtId="49" fontId="19" fillId="36" borderId="233" xfId="41" applyNumberFormat="1" applyFont="1" applyFill="1" applyBorder="1" applyAlignment="1" applyProtection="1">
      <alignment horizontal="center"/>
      <protection locked="0"/>
    </xf>
    <xf numFmtId="49" fontId="19" fillId="36" borderId="234" xfId="41" applyNumberFormat="1" applyFont="1" applyFill="1" applyBorder="1" applyAlignment="1" applyProtection="1">
      <alignment horizontal="center"/>
      <protection locked="0"/>
    </xf>
    <xf numFmtId="0" fontId="19" fillId="0" borderId="232" xfId="41" applyFont="1" applyBorder="1" applyAlignment="1" applyProtection="1">
      <alignment horizontal="center" wrapText="1"/>
      <protection locked="0"/>
    </xf>
    <xf numFmtId="0" fontId="19" fillId="0" borderId="233" xfId="41" applyFont="1" applyBorder="1" applyAlignment="1" applyProtection="1">
      <alignment horizontal="center" wrapText="1"/>
      <protection locked="0"/>
    </xf>
    <xf numFmtId="0" fontId="19" fillId="0" borderId="234" xfId="41" applyFont="1" applyBorder="1" applyAlignment="1" applyProtection="1">
      <alignment horizontal="center" wrapText="1"/>
      <protection locked="0"/>
    </xf>
    <xf numFmtId="0" fontId="28" fillId="58" borderId="229" xfId="41" applyFont="1" applyFill="1" applyBorder="1" applyAlignment="1">
      <alignment horizontal="center" vertical="center" wrapText="1"/>
    </xf>
    <xf numFmtId="0" fontId="28" fillId="58" borderId="230" xfId="41" applyFont="1" applyFill="1" applyBorder="1" applyAlignment="1">
      <alignment horizontal="center" vertical="center" wrapText="1"/>
    </xf>
    <xf numFmtId="0" fontId="28" fillId="58" borderId="231" xfId="41" applyFont="1" applyFill="1" applyBorder="1" applyAlignment="1">
      <alignment horizontal="center" vertical="center" wrapText="1"/>
    </xf>
    <xf numFmtId="0" fontId="28" fillId="58" borderId="144" xfId="41" applyFont="1" applyFill="1" applyBorder="1" applyAlignment="1">
      <alignment horizontal="center" vertical="center" wrapText="1"/>
    </xf>
    <xf numFmtId="0" fontId="28" fillId="58" borderId="143" xfId="41" applyFont="1" applyFill="1" applyBorder="1" applyAlignment="1">
      <alignment horizontal="center" vertical="center" wrapText="1"/>
    </xf>
    <xf numFmtId="0" fontId="28" fillId="58" borderId="186" xfId="41" applyFont="1" applyFill="1" applyBorder="1" applyAlignment="1">
      <alignment horizontal="center" vertical="center" wrapText="1"/>
    </xf>
    <xf numFmtId="167" fontId="28" fillId="58" borderId="182" xfId="51" applyFont="1" applyFill="1" applyBorder="1" applyAlignment="1">
      <alignment horizontal="center" vertical="center" wrapText="1"/>
    </xf>
    <xf numFmtId="167" fontId="28" fillId="58" borderId="183" xfId="51" applyFont="1" applyFill="1" applyBorder="1" applyAlignment="1">
      <alignment horizontal="center" vertical="center" wrapText="1"/>
    </xf>
    <xf numFmtId="0" fontId="28" fillId="58" borderId="232" xfId="41" applyFont="1" applyFill="1" applyBorder="1" applyAlignment="1">
      <alignment horizontal="center" vertical="center"/>
    </xf>
    <xf numFmtId="0" fontId="28" fillId="58" borderId="233" xfId="41" applyFont="1" applyFill="1" applyBorder="1" applyAlignment="1">
      <alignment horizontal="center" vertical="center"/>
    </xf>
    <xf numFmtId="0" fontId="28" fillId="58" borderId="229" xfId="41" applyFont="1" applyFill="1" applyBorder="1" applyAlignment="1">
      <alignment horizontal="center" vertical="center"/>
    </xf>
    <xf numFmtId="0" fontId="28" fillId="58" borderId="230" xfId="41" applyFont="1" applyFill="1" applyBorder="1" applyAlignment="1">
      <alignment horizontal="center" vertical="center"/>
    </xf>
    <xf numFmtId="0" fontId="28" fillId="58" borderId="231" xfId="41" applyFont="1" applyFill="1" applyBorder="1" applyAlignment="1">
      <alignment horizontal="center" vertical="center"/>
    </xf>
    <xf numFmtId="0" fontId="28" fillId="58" borderId="144" xfId="41" applyFont="1" applyFill="1" applyBorder="1" applyAlignment="1">
      <alignment horizontal="center" vertical="center"/>
    </xf>
    <xf numFmtId="0" fontId="28" fillId="58" borderId="143" xfId="41" applyFont="1" applyFill="1" applyBorder="1" applyAlignment="1">
      <alignment horizontal="center" vertical="center"/>
    </xf>
    <xf numFmtId="0" fontId="28" fillId="58" borderId="186" xfId="41" applyFont="1" applyFill="1" applyBorder="1" applyAlignment="1">
      <alignment horizontal="center" vertical="center"/>
    </xf>
    <xf numFmtId="0" fontId="19" fillId="59" borderId="232" xfId="41" applyFont="1" applyFill="1" applyBorder="1" applyAlignment="1">
      <alignment horizontal="center" vertical="top" wrapText="1"/>
    </xf>
    <xf numFmtId="0" fontId="19" fillId="59" borderId="234" xfId="41" applyFont="1" applyFill="1" applyBorder="1" applyAlignment="1">
      <alignment horizontal="center" vertical="top" wrapText="1"/>
    </xf>
    <xf numFmtId="0" fontId="19" fillId="59" borderId="233" xfId="41" applyFont="1" applyFill="1" applyBorder="1" applyAlignment="1">
      <alignment horizontal="center" vertical="top" wrapText="1"/>
    </xf>
    <xf numFmtId="0" fontId="66" fillId="60" borderId="182" xfId="41" applyFont="1" applyFill="1" applyBorder="1" applyAlignment="1">
      <alignment horizontal="center" vertical="top" wrapText="1"/>
    </xf>
    <xf numFmtId="0" fontId="66" fillId="60" borderId="183" xfId="41" applyFont="1" applyFill="1" applyBorder="1" applyAlignment="1">
      <alignment horizontal="center" vertical="top" wrapText="1"/>
    </xf>
    <xf numFmtId="0" fontId="19" fillId="0" borderId="261" xfId="41" applyFont="1" applyBorder="1" applyAlignment="1">
      <alignment horizontal="left" vertical="center" wrapText="1"/>
    </xf>
    <xf numFmtId="0" fontId="19" fillId="0" borderId="269" xfId="41" applyFont="1" applyBorder="1" applyAlignment="1">
      <alignment horizontal="left" vertical="center" wrapText="1"/>
    </xf>
    <xf numFmtId="0" fontId="28" fillId="79" borderId="229" xfId="41" applyFont="1" applyFill="1" applyBorder="1" applyAlignment="1">
      <alignment horizontal="center" vertical="center"/>
    </xf>
    <xf numFmtId="0" fontId="28" fillId="79" borderId="230" xfId="41" applyFont="1" applyFill="1" applyBorder="1" applyAlignment="1">
      <alignment horizontal="center" vertical="center"/>
    </xf>
    <xf numFmtId="0" fontId="28" fillId="79" borderId="231" xfId="41" applyFont="1" applyFill="1" applyBorder="1" applyAlignment="1">
      <alignment horizontal="center" vertical="center"/>
    </xf>
    <xf numFmtId="0" fontId="28" fillId="79" borderId="147" xfId="41" applyFont="1" applyFill="1" applyBorder="1" applyAlignment="1">
      <alignment horizontal="center" vertical="center"/>
    </xf>
    <xf numFmtId="0" fontId="28" fillId="79" borderId="0" xfId="41" applyFont="1" applyFill="1" applyAlignment="1">
      <alignment horizontal="center" vertical="center"/>
    </xf>
    <xf numFmtId="0" fontId="28" fillId="79" borderId="126" xfId="41" applyFont="1" applyFill="1" applyBorder="1" applyAlignment="1">
      <alignment horizontal="center" vertical="center"/>
    </xf>
    <xf numFmtId="0" fontId="28" fillId="79" borderId="144" xfId="41" applyFont="1" applyFill="1" applyBorder="1" applyAlignment="1">
      <alignment horizontal="center" vertical="center"/>
    </xf>
    <xf numFmtId="0" fontId="28" fillId="79" borderId="143" xfId="41" applyFont="1" applyFill="1" applyBorder="1" applyAlignment="1">
      <alignment horizontal="center" vertical="center"/>
    </xf>
    <xf numFmtId="0" fontId="28" fillId="79" borderId="186" xfId="41" applyFont="1" applyFill="1" applyBorder="1" applyAlignment="1">
      <alignment horizontal="center" vertical="center"/>
    </xf>
    <xf numFmtId="0" fontId="28" fillId="55" borderId="232" xfId="41" applyFont="1" applyFill="1" applyBorder="1" applyAlignment="1">
      <alignment horizontal="center"/>
    </xf>
    <xf numFmtId="0" fontId="28" fillId="55" borderId="233" xfId="41" applyFont="1" applyFill="1" applyBorder="1" applyAlignment="1">
      <alignment horizontal="center"/>
    </xf>
    <xf numFmtId="0" fontId="28" fillId="54" borderId="182" xfId="41" applyFont="1" applyFill="1" applyBorder="1" applyAlignment="1">
      <alignment horizontal="center" vertical="center"/>
    </xf>
    <xf numFmtId="0" fontId="28" fillId="54" borderId="184" xfId="41" applyFont="1" applyFill="1" applyBorder="1" applyAlignment="1">
      <alignment horizontal="center" vertical="center"/>
    </xf>
    <xf numFmtId="0" fontId="28" fillId="54" borderId="183" xfId="41" applyFont="1" applyFill="1" applyBorder="1" applyAlignment="1">
      <alignment horizontal="center" vertical="center"/>
    </xf>
    <xf numFmtId="0" fontId="28" fillId="79" borderId="182" xfId="41" applyFont="1" applyFill="1" applyBorder="1" applyAlignment="1">
      <alignment horizontal="center" vertical="center"/>
    </xf>
    <xf numFmtId="0" fontId="28" fillId="79" borderId="184" xfId="41" applyFont="1" applyFill="1" applyBorder="1" applyAlignment="1">
      <alignment horizontal="center" vertical="center"/>
    </xf>
    <xf numFmtId="0" fontId="28" fillId="79" borderId="183" xfId="41" applyFont="1" applyFill="1" applyBorder="1" applyAlignment="1">
      <alignment horizontal="center" vertical="center"/>
    </xf>
    <xf numFmtId="0" fontId="28" fillId="79" borderId="229" xfId="41" applyFont="1" applyFill="1" applyBorder="1" applyAlignment="1">
      <alignment horizontal="center" vertical="center" wrapText="1"/>
    </xf>
    <xf numFmtId="0" fontId="28" fillId="79" borderId="147" xfId="41" applyFont="1" applyFill="1" applyBorder="1" applyAlignment="1">
      <alignment horizontal="center" vertical="center" wrapText="1"/>
    </xf>
    <xf numFmtId="0" fontId="28" fillId="79" borderId="144" xfId="41" applyFont="1" applyFill="1" applyBorder="1" applyAlignment="1">
      <alignment horizontal="center" vertical="center" wrapText="1"/>
    </xf>
    <xf numFmtId="0" fontId="28" fillId="79" borderId="232" xfId="41" applyFont="1" applyFill="1" applyBorder="1" applyAlignment="1">
      <alignment horizontal="center" vertical="center"/>
    </xf>
    <xf numFmtId="0" fontId="28" fillId="79" borderId="233" xfId="41" applyFont="1" applyFill="1" applyBorder="1" applyAlignment="1">
      <alignment horizontal="center" vertical="center"/>
    </xf>
    <xf numFmtId="0" fontId="28" fillId="79" borderId="234" xfId="41" applyFont="1" applyFill="1" applyBorder="1" applyAlignment="1">
      <alignment horizontal="center" vertical="center"/>
    </xf>
    <xf numFmtId="0" fontId="28" fillId="55" borderId="182" xfId="41" applyFont="1" applyFill="1" applyBorder="1" applyAlignment="1">
      <alignment horizontal="center" vertical="center" wrapText="1"/>
    </xf>
    <xf numFmtId="0" fontId="28" fillId="55" borderId="184" xfId="41" applyFont="1" applyFill="1" applyBorder="1" applyAlignment="1">
      <alignment horizontal="center" vertical="center" wrapText="1"/>
    </xf>
    <xf numFmtId="0" fontId="28" fillId="55" borderId="183" xfId="41" applyFont="1" applyFill="1" applyBorder="1" applyAlignment="1">
      <alignment horizontal="center" vertical="center" wrapText="1"/>
    </xf>
    <xf numFmtId="0" fontId="28" fillId="55" borderId="229" xfId="41" applyFont="1" applyFill="1" applyBorder="1" applyAlignment="1">
      <alignment horizontal="center" vertical="center" wrapText="1"/>
    </xf>
    <xf numFmtId="0" fontId="28" fillId="55" borderId="230" xfId="41" applyFont="1" applyFill="1" applyBorder="1" applyAlignment="1">
      <alignment horizontal="center" vertical="center" wrapText="1"/>
    </xf>
    <xf numFmtId="0" fontId="28" fillId="55" borderId="231" xfId="41" applyFont="1" applyFill="1" applyBorder="1" applyAlignment="1">
      <alignment horizontal="center" vertical="center" wrapText="1"/>
    </xf>
    <xf numFmtId="0" fontId="28" fillId="55" borderId="147" xfId="41" applyFont="1" applyFill="1" applyBorder="1" applyAlignment="1">
      <alignment horizontal="center" vertical="center" wrapText="1"/>
    </xf>
    <xf numFmtId="0" fontId="28" fillId="55" borderId="0" xfId="41" applyFont="1" applyFill="1" applyAlignment="1">
      <alignment horizontal="center" vertical="center" wrapText="1"/>
    </xf>
    <xf numFmtId="0" fontId="28" fillId="55" borderId="126" xfId="41" applyFont="1" applyFill="1" applyBorder="1" applyAlignment="1">
      <alignment horizontal="center" vertical="center" wrapText="1"/>
    </xf>
    <xf numFmtId="0" fontId="28" fillId="55" borderId="144" xfId="41" applyFont="1" applyFill="1" applyBorder="1" applyAlignment="1">
      <alignment horizontal="center" vertical="center" wrapText="1"/>
    </xf>
    <xf numFmtId="0" fontId="28" fillId="55" borderId="143" xfId="41" applyFont="1" applyFill="1" applyBorder="1" applyAlignment="1">
      <alignment horizontal="center" vertical="center" wrapText="1"/>
    </xf>
    <xf numFmtId="0" fontId="28" fillId="55" borderId="186" xfId="41" applyFont="1" applyFill="1" applyBorder="1" applyAlignment="1">
      <alignment horizontal="center" vertical="center" wrapText="1"/>
    </xf>
    <xf numFmtId="0" fontId="28" fillId="55" borderId="232" xfId="41" applyFont="1" applyFill="1" applyBorder="1" applyAlignment="1">
      <alignment horizontal="center" vertical="center"/>
    </xf>
    <xf numFmtId="0" fontId="28" fillId="55" borderId="233" xfId="41" applyFont="1" applyFill="1" applyBorder="1" applyAlignment="1">
      <alignment horizontal="center" vertical="center"/>
    </xf>
    <xf numFmtId="0" fontId="28" fillId="55" borderId="234" xfId="41" applyFont="1" applyFill="1" applyBorder="1" applyAlignment="1">
      <alignment horizontal="center" vertical="center"/>
    </xf>
    <xf numFmtId="0" fontId="28" fillId="58" borderId="232" xfId="41" applyFont="1" applyFill="1" applyBorder="1" applyAlignment="1">
      <alignment horizontal="center"/>
    </xf>
    <xf numFmtId="0" fontId="28" fillId="58" borderId="233" xfId="41" applyFont="1" applyFill="1" applyBorder="1" applyAlignment="1">
      <alignment horizontal="center"/>
    </xf>
    <xf numFmtId="0" fontId="28" fillId="58" borderId="234" xfId="41" applyFont="1" applyFill="1" applyBorder="1" applyAlignment="1">
      <alignment horizontal="center"/>
    </xf>
    <xf numFmtId="0" fontId="28" fillId="55" borderId="182" xfId="41" applyFont="1" applyFill="1" applyBorder="1" applyAlignment="1">
      <alignment horizontal="center" vertical="center"/>
    </xf>
    <xf numFmtId="0" fontId="28" fillId="55" borderId="184" xfId="41" applyFont="1" applyFill="1" applyBorder="1" applyAlignment="1">
      <alignment horizontal="center" vertical="center"/>
    </xf>
    <xf numFmtId="0" fontId="28" fillId="55" borderId="183" xfId="41" applyFont="1" applyFill="1" applyBorder="1" applyAlignment="1">
      <alignment horizontal="center" vertical="center"/>
    </xf>
    <xf numFmtId="0" fontId="66" fillId="60" borderId="232" xfId="41" applyFont="1" applyFill="1" applyBorder="1" applyAlignment="1">
      <alignment horizontal="center"/>
    </xf>
    <xf numFmtId="0" fontId="66" fillId="60" borderId="233" xfId="41" applyFont="1" applyFill="1" applyBorder="1" applyAlignment="1">
      <alignment horizontal="center"/>
    </xf>
    <xf numFmtId="0" fontId="66" fillId="60" borderId="234" xfId="41" applyFont="1" applyFill="1" applyBorder="1" applyAlignment="1">
      <alignment horizontal="center"/>
    </xf>
    <xf numFmtId="0" fontId="28" fillId="58" borderId="182" xfId="41" applyFont="1" applyFill="1" applyBorder="1" applyAlignment="1">
      <alignment horizontal="center" vertical="center"/>
    </xf>
    <xf numFmtId="0" fontId="28" fillId="58" borderId="183" xfId="41" applyFont="1" applyFill="1" applyBorder="1" applyAlignment="1">
      <alignment horizontal="center" vertical="center"/>
    </xf>
    <xf numFmtId="0" fontId="28" fillId="58" borderId="182" xfId="41" applyFont="1" applyFill="1" applyBorder="1" applyAlignment="1">
      <alignment horizontal="center" vertical="center" wrapText="1"/>
    </xf>
    <xf numFmtId="0" fontId="28" fillId="58" borderId="183" xfId="41" applyFont="1" applyFill="1" applyBorder="1" applyAlignment="1">
      <alignment horizontal="center" vertical="center" wrapText="1"/>
    </xf>
    <xf numFmtId="164" fontId="19" fillId="36" borderId="232" xfId="41" applyNumberFormat="1" applyFont="1" applyFill="1" applyBorder="1" applyAlignment="1" applyProtection="1">
      <alignment horizontal="center" wrapText="1"/>
      <protection locked="0"/>
    </xf>
    <xf numFmtId="164" fontId="19" fillId="36" borderId="234" xfId="41" applyNumberFormat="1" applyFont="1" applyFill="1" applyBorder="1" applyAlignment="1" applyProtection="1">
      <alignment horizontal="center" wrapText="1"/>
      <protection locked="0"/>
    </xf>
    <xf numFmtId="0" fontId="19" fillId="41" borderId="232" xfId="41" applyFont="1" applyFill="1" applyBorder="1" applyAlignment="1">
      <alignment horizontal="center" vertical="top" wrapText="1"/>
    </xf>
    <xf numFmtId="0" fontId="19" fillId="41" borderId="234" xfId="41" applyFont="1" applyFill="1" applyBorder="1" applyAlignment="1">
      <alignment horizontal="center" vertical="top" wrapText="1"/>
    </xf>
    <xf numFmtId="0" fontId="66" fillId="60" borderId="229" xfId="41" applyFont="1" applyFill="1" applyBorder="1" applyAlignment="1">
      <alignment horizontal="center" vertical="center" wrapText="1"/>
    </xf>
    <xf numFmtId="0" fontId="66" fillId="60" borderId="231" xfId="41" applyFont="1" applyFill="1" applyBorder="1" applyAlignment="1">
      <alignment horizontal="center" vertical="center" wrapText="1"/>
    </xf>
    <xf numFmtId="0" fontId="66" fillId="60" borderId="147" xfId="41" applyFont="1" applyFill="1" applyBorder="1" applyAlignment="1">
      <alignment horizontal="center" vertical="center" wrapText="1"/>
    </xf>
    <xf numFmtId="0" fontId="66" fillId="60" borderId="126" xfId="41" applyFont="1" applyFill="1" applyBorder="1" applyAlignment="1">
      <alignment horizontal="center" vertical="center" wrapText="1"/>
    </xf>
    <xf numFmtId="0" fontId="66" fillId="60" borderId="144" xfId="41" applyFont="1" applyFill="1" applyBorder="1" applyAlignment="1">
      <alignment horizontal="center" vertical="center" wrapText="1"/>
    </xf>
    <xf numFmtId="0" fontId="66" fillId="60" borderId="186" xfId="41" applyFont="1" applyFill="1" applyBorder="1" applyAlignment="1">
      <alignment horizontal="center" vertical="center" wrapText="1"/>
    </xf>
    <xf numFmtId="0" fontId="66" fillId="60" borderId="182" xfId="41" applyFont="1" applyFill="1" applyBorder="1" applyAlignment="1">
      <alignment horizontal="center" vertical="center" wrapText="1"/>
    </xf>
    <xf numFmtId="0" fontId="66" fillId="60" borderId="184" xfId="41" applyFont="1" applyFill="1" applyBorder="1" applyAlignment="1">
      <alignment horizontal="center" vertical="center" wrapText="1"/>
    </xf>
    <xf numFmtId="0" fontId="66" fillId="60" borderId="183" xfId="41" applyFont="1" applyFill="1" applyBorder="1" applyAlignment="1">
      <alignment horizontal="center" vertical="center" wrapText="1"/>
    </xf>
    <xf numFmtId="0" fontId="66" fillId="60" borderId="232" xfId="41" applyFont="1" applyFill="1" applyBorder="1" applyAlignment="1">
      <alignment horizontal="center" vertical="center"/>
    </xf>
    <xf numFmtId="0" fontId="66" fillId="60" borderId="233" xfId="41" applyFont="1" applyFill="1" applyBorder="1" applyAlignment="1">
      <alignment horizontal="center" vertical="center"/>
    </xf>
    <xf numFmtId="0" fontId="66" fillId="60" borderId="234" xfId="41" applyFont="1" applyFill="1" applyBorder="1" applyAlignment="1">
      <alignment horizontal="center" vertical="center"/>
    </xf>
    <xf numFmtId="0" fontId="66" fillId="60" borderId="147" xfId="41" applyFont="1" applyFill="1" applyBorder="1" applyAlignment="1">
      <alignment horizontal="center" vertical="center"/>
    </xf>
    <xf numFmtId="0" fontId="66" fillId="60" borderId="0" xfId="41" applyFont="1" applyFill="1" applyAlignment="1">
      <alignment horizontal="center" vertical="center"/>
    </xf>
    <xf numFmtId="0" fontId="66" fillId="60" borderId="126" xfId="41" applyFont="1" applyFill="1" applyBorder="1" applyAlignment="1">
      <alignment horizontal="center" vertical="center"/>
    </xf>
    <xf numFmtId="0" fontId="28" fillId="61" borderId="232" xfId="41" applyFont="1" applyFill="1" applyBorder="1" applyAlignment="1">
      <alignment horizontal="center" wrapText="1"/>
    </xf>
    <xf numFmtId="0" fontId="28" fillId="61" borderId="233" xfId="41" applyFont="1" applyFill="1" applyBorder="1" applyAlignment="1">
      <alignment horizontal="center" wrapText="1"/>
    </xf>
    <xf numFmtId="0" fontId="28" fillId="61" borderId="234" xfId="41" applyFont="1" applyFill="1" applyBorder="1" applyAlignment="1">
      <alignment horizontal="center" wrapText="1"/>
    </xf>
    <xf numFmtId="0" fontId="66" fillId="60" borderId="182" xfId="41" applyFont="1" applyFill="1" applyBorder="1" applyAlignment="1">
      <alignment horizontal="center" vertical="center"/>
    </xf>
    <xf numFmtId="0" fontId="66" fillId="60" borderId="184" xfId="41" applyFont="1" applyFill="1" applyBorder="1" applyAlignment="1">
      <alignment horizontal="center" vertical="center"/>
    </xf>
    <xf numFmtId="0" fontId="66" fillId="60" borderId="183" xfId="41" applyFont="1" applyFill="1" applyBorder="1" applyAlignment="1">
      <alignment horizontal="center" vertical="center"/>
    </xf>
    <xf numFmtId="0" fontId="19" fillId="36" borderId="232" xfId="41" applyFont="1" applyFill="1" applyBorder="1" applyAlignment="1" applyProtection="1">
      <alignment horizontal="center" vertical="center" wrapText="1"/>
      <protection locked="0"/>
    </xf>
    <xf numFmtId="0" fontId="19" fillId="36" borderId="233" xfId="41" applyFont="1" applyFill="1" applyBorder="1" applyAlignment="1" applyProtection="1">
      <alignment horizontal="center" vertical="center" wrapText="1"/>
      <protection locked="0"/>
    </xf>
    <xf numFmtId="0" fontId="19" fillId="36" borderId="234" xfId="41" applyFont="1" applyFill="1" applyBorder="1" applyAlignment="1" applyProtection="1">
      <alignment horizontal="center" vertical="center" wrapText="1"/>
      <protection locked="0"/>
    </xf>
    <xf numFmtId="0" fontId="19" fillId="36" borderId="229" xfId="41" applyFont="1" applyFill="1" applyBorder="1" applyAlignment="1" applyProtection="1">
      <alignment horizontal="center" vertical="center" wrapText="1"/>
      <protection locked="0"/>
    </xf>
    <xf numFmtId="0" fontId="19" fillId="36" borderId="230" xfId="41" applyFont="1" applyFill="1" applyBorder="1" applyAlignment="1" applyProtection="1">
      <alignment horizontal="center" vertical="center" wrapText="1"/>
      <protection locked="0"/>
    </xf>
    <xf numFmtId="0" fontId="19" fillId="36" borderId="231" xfId="41" applyFont="1" applyFill="1" applyBorder="1" applyAlignment="1" applyProtection="1">
      <alignment horizontal="center" vertical="center" wrapText="1"/>
      <protection locked="0"/>
    </xf>
    <xf numFmtId="0" fontId="19" fillId="0" borderId="232" xfId="41" applyFont="1" applyBorder="1" applyAlignment="1" applyProtection="1">
      <alignment horizontal="center" vertical="center" wrapText="1"/>
      <protection locked="0"/>
    </xf>
    <xf numFmtId="0" fontId="19" fillId="0" borderId="233" xfId="41" applyFont="1" applyBorder="1" applyAlignment="1" applyProtection="1">
      <alignment horizontal="center" vertical="center" wrapText="1"/>
      <protection locked="0"/>
    </xf>
    <xf numFmtId="0" fontId="19" fillId="0" borderId="234" xfId="41" applyFont="1" applyBorder="1" applyAlignment="1" applyProtection="1">
      <alignment horizontal="center" vertical="center" wrapText="1"/>
      <protection locked="0"/>
    </xf>
    <xf numFmtId="0" fontId="66" fillId="60" borderId="248" xfId="41" applyFont="1" applyFill="1" applyBorder="1" applyAlignment="1">
      <alignment horizontal="left" vertical="center" wrapText="1"/>
    </xf>
    <xf numFmtId="0" fontId="66" fillId="60" borderId="249" xfId="41" applyFont="1" applyFill="1" applyBorder="1" applyAlignment="1">
      <alignment horizontal="left" vertical="center" wrapText="1"/>
    </xf>
    <xf numFmtId="0" fontId="66" fillId="60" borderId="230" xfId="41" applyFont="1" applyFill="1" applyBorder="1" applyAlignment="1">
      <alignment horizontal="center" vertical="center" wrapText="1"/>
    </xf>
    <xf numFmtId="0" fontId="66" fillId="60" borderId="232" xfId="41" applyFont="1" applyFill="1" applyBorder="1" applyAlignment="1">
      <alignment horizontal="center" vertical="center" wrapText="1"/>
    </xf>
    <xf numFmtId="0" fontId="66" fillId="60" borderId="233" xfId="41" applyFont="1" applyFill="1" applyBorder="1" applyAlignment="1">
      <alignment horizontal="center" vertical="center" wrapText="1"/>
    </xf>
    <xf numFmtId="0" fontId="66" fillId="60" borderId="234" xfId="41" applyFont="1" applyFill="1" applyBorder="1" applyAlignment="1">
      <alignment horizontal="center" vertical="center" wrapText="1"/>
    </xf>
    <xf numFmtId="0" fontId="19" fillId="33" borderId="248" xfId="41" applyFont="1" applyFill="1" applyBorder="1" applyAlignment="1">
      <alignment horizontal="left" vertical="top" wrapText="1"/>
    </xf>
    <xf numFmtId="0" fontId="19" fillId="33" borderId="249" xfId="41" applyFont="1" applyFill="1" applyBorder="1" applyAlignment="1">
      <alignment horizontal="left" vertical="top" wrapText="1"/>
    </xf>
    <xf numFmtId="0" fontId="19" fillId="33" borderId="267" xfId="41" applyFont="1" applyFill="1" applyBorder="1" applyAlignment="1">
      <alignment horizontal="left" vertical="top" wrapText="1"/>
    </xf>
    <xf numFmtId="0" fontId="19" fillId="0" borderId="248" xfId="41" applyFont="1" applyBorder="1" applyAlignment="1">
      <alignment horizontal="left" vertical="center" wrapText="1"/>
    </xf>
    <xf numFmtId="0" fontId="19" fillId="0" borderId="249" xfId="41" applyFont="1" applyBorder="1" applyAlignment="1">
      <alignment horizontal="left" vertical="center" wrapText="1"/>
    </xf>
    <xf numFmtId="0" fontId="19" fillId="0" borderId="267" xfId="41" applyFont="1" applyBorder="1" applyAlignment="1">
      <alignment horizontal="left" vertical="center" wrapText="1"/>
    </xf>
    <xf numFmtId="0" fontId="19" fillId="0" borderId="268" xfId="41" applyFont="1" applyBorder="1" applyAlignment="1">
      <alignment horizontal="left" vertical="center" wrapText="1"/>
    </xf>
    <xf numFmtId="0" fontId="19" fillId="33" borderId="245" xfId="41" applyFont="1" applyFill="1" applyBorder="1" applyAlignment="1">
      <alignment horizontal="left" vertical="top" wrapText="1"/>
    </xf>
    <xf numFmtId="0" fontId="19" fillId="33" borderId="246" xfId="41" applyFont="1" applyFill="1" applyBorder="1" applyAlignment="1">
      <alignment horizontal="left" vertical="top" wrapText="1"/>
    </xf>
    <xf numFmtId="0" fontId="19" fillId="33" borderId="247" xfId="41" applyFont="1" applyFill="1" applyBorder="1" applyAlignment="1">
      <alignment horizontal="left" vertical="top" wrapText="1"/>
    </xf>
    <xf numFmtId="0" fontId="17" fillId="0" borderId="126" xfId="41" applyFont="1" applyBorder="1" applyAlignment="1" applyProtection="1">
      <alignment horizontal="center" vertical="center" wrapText="1"/>
      <protection locked="0"/>
    </xf>
    <xf numFmtId="4" fontId="6" fillId="0" borderId="219" xfId="41" applyNumberFormat="1" applyFont="1" applyBorder="1" applyAlignment="1" applyProtection="1">
      <alignment horizontal="center" vertical="center" wrapText="1"/>
      <protection locked="0"/>
    </xf>
    <xf numFmtId="4" fontId="6" fillId="0" borderId="220" xfId="41" applyNumberFormat="1" applyFont="1" applyBorder="1" applyAlignment="1" applyProtection="1">
      <alignment horizontal="center" vertical="center" wrapText="1"/>
      <protection locked="0"/>
    </xf>
    <xf numFmtId="0" fontId="7" fillId="0" borderId="219" xfId="41" applyFont="1" applyBorder="1" applyAlignment="1" applyProtection="1">
      <alignment horizontal="center" wrapText="1"/>
      <protection locked="0"/>
    </xf>
    <xf numFmtId="0" fontId="7" fillId="0" borderId="220" xfId="41" applyFont="1" applyBorder="1" applyAlignment="1" applyProtection="1">
      <alignment horizontal="center" wrapText="1"/>
      <protection locked="0"/>
    </xf>
    <xf numFmtId="0" fontId="66" fillId="60" borderId="232" xfId="41" applyFont="1" applyFill="1" applyBorder="1" applyAlignment="1">
      <alignment horizontal="left" vertical="center"/>
    </xf>
    <xf numFmtId="0" fontId="66" fillId="60" borderId="233" xfId="41" applyFont="1" applyFill="1" applyBorder="1" applyAlignment="1">
      <alignment horizontal="left" vertical="center"/>
    </xf>
    <xf numFmtId="0" fontId="85" fillId="0" borderId="0" xfId="41" applyFont="1" applyAlignment="1">
      <alignment horizontal="left" vertical="center" wrapText="1"/>
    </xf>
    <xf numFmtId="0" fontId="28" fillId="33" borderId="0" xfId="41" applyFont="1" applyFill="1" applyAlignment="1">
      <alignment horizontal="left" vertical="top" wrapText="1"/>
    </xf>
    <xf numFmtId="0" fontId="28" fillId="33" borderId="56" xfId="41" applyFont="1" applyFill="1" applyBorder="1" applyAlignment="1">
      <alignment horizontal="left" vertical="center"/>
    </xf>
    <xf numFmtId="0" fontId="28" fillId="33" borderId="65" xfId="41" applyFont="1" applyFill="1" applyBorder="1" applyAlignment="1">
      <alignment horizontal="left" vertical="center"/>
    </xf>
    <xf numFmtId="0" fontId="28" fillId="42" borderId="55" xfId="41" applyFont="1" applyFill="1" applyBorder="1" applyAlignment="1">
      <alignment horizontal="center" vertical="center" wrapText="1"/>
    </xf>
    <xf numFmtId="0" fontId="28" fillId="42" borderId="56" xfId="41" applyFont="1" applyFill="1" applyBorder="1" applyAlignment="1">
      <alignment horizontal="center" vertical="center" wrapText="1"/>
    </xf>
    <xf numFmtId="0" fontId="28" fillId="42" borderId="57" xfId="41" applyFont="1" applyFill="1" applyBorder="1" applyAlignment="1">
      <alignment horizontal="center" vertical="center" wrapText="1"/>
    </xf>
    <xf numFmtId="0" fontId="28" fillId="42" borderId="58" xfId="41" applyFont="1" applyFill="1" applyBorder="1" applyAlignment="1">
      <alignment horizontal="center" vertical="center" wrapText="1"/>
    </xf>
    <xf numFmtId="0" fontId="28" fillId="42" borderId="65" xfId="41" applyFont="1" applyFill="1" applyBorder="1" applyAlignment="1">
      <alignment horizontal="center" vertical="center" wrapText="1"/>
    </xf>
    <xf numFmtId="0" fontId="28" fillId="42" borderId="66" xfId="41" applyFont="1" applyFill="1" applyBorder="1" applyAlignment="1">
      <alignment horizontal="center" vertical="center" wrapText="1"/>
    </xf>
    <xf numFmtId="0" fontId="28" fillId="33" borderId="55" xfId="41" applyFont="1" applyFill="1" applyBorder="1" applyAlignment="1">
      <alignment horizontal="left" vertical="center" wrapText="1"/>
    </xf>
    <xf numFmtId="0" fontId="28" fillId="33" borderId="56" xfId="41" applyFont="1" applyFill="1" applyBorder="1" applyAlignment="1">
      <alignment horizontal="left" vertical="center" wrapText="1"/>
    </xf>
    <xf numFmtId="0" fontId="28" fillId="33" borderId="58" xfId="41" applyFont="1" applyFill="1" applyBorder="1" applyAlignment="1">
      <alignment horizontal="left" vertical="center" wrapText="1"/>
    </xf>
    <xf numFmtId="0" fontId="28" fillId="33" borderId="65" xfId="41" applyFont="1" applyFill="1" applyBorder="1" applyAlignment="1">
      <alignment horizontal="left" vertical="center" wrapText="1"/>
    </xf>
    <xf numFmtId="0" fontId="28" fillId="36" borderId="55" xfId="41" applyFont="1" applyFill="1" applyBorder="1" applyAlignment="1">
      <alignment horizontal="left" vertical="center" wrapText="1" indent="3"/>
    </xf>
    <xf numFmtId="0" fontId="28" fillId="36" borderId="56" xfId="41" applyFont="1" applyFill="1" applyBorder="1" applyAlignment="1">
      <alignment horizontal="left" vertical="center" wrapText="1" indent="3"/>
    </xf>
    <xf numFmtId="0" fontId="28" fillId="36" borderId="57" xfId="41" applyFont="1" applyFill="1" applyBorder="1" applyAlignment="1">
      <alignment horizontal="left" vertical="center" wrapText="1" indent="3"/>
    </xf>
    <xf numFmtId="0" fontId="28" fillId="36" borderId="58" xfId="41" applyFont="1" applyFill="1" applyBorder="1" applyAlignment="1">
      <alignment horizontal="left" vertical="center" wrapText="1" indent="3"/>
    </xf>
    <xf numFmtId="0" fontId="28" fillId="36" borderId="65" xfId="41" applyFont="1" applyFill="1" applyBorder="1" applyAlignment="1">
      <alignment horizontal="left" vertical="center" wrapText="1" indent="3"/>
    </xf>
    <xf numFmtId="0" fontId="28" fillId="36" borderId="66" xfId="41" applyFont="1" applyFill="1" applyBorder="1" applyAlignment="1">
      <alignment horizontal="left" vertical="center" wrapText="1" indent="3"/>
    </xf>
    <xf numFmtId="4" fontId="17" fillId="36" borderId="219" xfId="41" applyNumberFormat="1" applyFont="1" applyFill="1" applyBorder="1" applyAlignment="1" applyProtection="1">
      <alignment horizontal="center" vertical="center" wrapText="1"/>
      <protection locked="0"/>
    </xf>
    <xf numFmtId="4" fontId="17" fillId="36" borderId="220" xfId="41" applyNumberFormat="1" applyFont="1" applyFill="1" applyBorder="1" applyAlignment="1" applyProtection="1">
      <alignment horizontal="center" vertical="center" wrapText="1"/>
      <protection locked="0"/>
    </xf>
    <xf numFmtId="4" fontId="17" fillId="36" borderId="219" xfId="41" applyNumberFormat="1" applyFont="1" applyFill="1" applyBorder="1" applyAlignment="1" applyProtection="1">
      <alignment horizontal="center" vertical="center"/>
      <protection locked="0"/>
    </xf>
    <xf numFmtId="4" fontId="17" fillId="36" borderId="220" xfId="41" applyNumberFormat="1" applyFont="1" applyFill="1" applyBorder="1" applyAlignment="1" applyProtection="1">
      <alignment horizontal="center" vertical="center"/>
      <protection locked="0"/>
    </xf>
    <xf numFmtId="0" fontId="28" fillId="69" borderId="147" xfId="41" applyFont="1" applyFill="1" applyBorder="1" applyAlignment="1">
      <alignment horizontal="center" vertical="center" wrapText="1"/>
    </xf>
    <xf numFmtId="0" fontId="28" fillId="69" borderId="0" xfId="41" applyFont="1" applyFill="1" applyAlignment="1">
      <alignment horizontal="center" vertical="center" wrapText="1"/>
    </xf>
    <xf numFmtId="0" fontId="19" fillId="66" borderId="230" xfId="41" applyFont="1" applyFill="1" applyBorder="1" applyAlignment="1">
      <alignment horizontal="center" vertical="top" wrapText="1"/>
    </xf>
    <xf numFmtId="0" fontId="19" fillId="66" borderId="143" xfId="41" applyFont="1" applyFill="1" applyBorder="1" applyAlignment="1">
      <alignment horizontal="center" vertical="top" wrapText="1"/>
    </xf>
    <xf numFmtId="0" fontId="19" fillId="66" borderId="182" xfId="41" applyFont="1" applyFill="1" applyBorder="1" applyAlignment="1">
      <alignment horizontal="center" vertical="top" wrapText="1"/>
    </xf>
    <xf numFmtId="0" fontId="19" fillId="66" borderId="183" xfId="41" applyFont="1" applyFill="1" applyBorder="1" applyAlignment="1">
      <alignment horizontal="center" vertical="top" wrapText="1"/>
    </xf>
    <xf numFmtId="0" fontId="19" fillId="66" borderId="231" xfId="41" applyFont="1" applyFill="1" applyBorder="1" applyAlignment="1">
      <alignment horizontal="center" vertical="top" wrapText="1"/>
    </xf>
    <xf numFmtId="0" fontId="19" fillId="66" borderId="186" xfId="41" applyFont="1" applyFill="1" applyBorder="1" applyAlignment="1">
      <alignment horizontal="center" vertical="top" wrapText="1"/>
    </xf>
    <xf numFmtId="0" fontId="66" fillId="70" borderId="232" xfId="41" applyFont="1" applyFill="1" applyBorder="1" applyAlignment="1">
      <alignment horizontal="center" vertical="center" wrapText="1"/>
    </xf>
    <xf numFmtId="0" fontId="66" fillId="70" borderId="234" xfId="41" applyFont="1" applyFill="1" applyBorder="1" applyAlignment="1">
      <alignment horizontal="center" vertical="center" wrapText="1"/>
    </xf>
    <xf numFmtId="0" fontId="28" fillId="69" borderId="232" xfId="41" applyFont="1" applyFill="1" applyBorder="1" applyAlignment="1">
      <alignment horizontal="center" vertical="center" wrapText="1"/>
    </xf>
    <xf numFmtId="0" fontId="28" fillId="69" borderId="233" xfId="41" applyFont="1" applyFill="1" applyBorder="1" applyAlignment="1">
      <alignment horizontal="center" vertical="center" wrapText="1"/>
    </xf>
    <xf numFmtId="0" fontId="28" fillId="68" borderId="232" xfId="41" applyFont="1" applyFill="1" applyBorder="1" applyAlignment="1">
      <alignment horizontal="center" vertical="center" wrapText="1"/>
    </xf>
    <xf numFmtId="0" fontId="28" fillId="68" borderId="233" xfId="41" applyFont="1" applyFill="1" applyBorder="1" applyAlignment="1">
      <alignment horizontal="center" vertical="center" wrapText="1"/>
    </xf>
    <xf numFmtId="0" fontId="29" fillId="73" borderId="174" xfId="41" applyFont="1" applyFill="1" applyBorder="1" applyAlignment="1">
      <alignment horizontal="center" vertical="center" wrapText="1"/>
    </xf>
    <xf numFmtId="0" fontId="29" fillId="73" borderId="173" xfId="41" applyFont="1" applyFill="1" applyBorder="1" applyAlignment="1">
      <alignment horizontal="center" vertical="center" wrapText="1"/>
    </xf>
    <xf numFmtId="0" fontId="29" fillId="73" borderId="172" xfId="41" applyFont="1" applyFill="1" applyBorder="1" applyAlignment="1">
      <alignment horizontal="center" vertical="center" wrapText="1"/>
    </xf>
    <xf numFmtId="0" fontId="66" fillId="64" borderId="175" xfId="41" applyFont="1" applyFill="1" applyBorder="1" applyAlignment="1">
      <alignment horizontal="center" vertical="center"/>
    </xf>
    <xf numFmtId="0" fontId="66" fillId="64" borderId="171" xfId="41" applyFont="1" applyFill="1" applyBorder="1" applyAlignment="1">
      <alignment horizontal="center" vertical="center"/>
    </xf>
    <xf numFmtId="0" fontId="66" fillId="64" borderId="170" xfId="41" applyFont="1" applyFill="1" applyBorder="1" applyAlignment="1">
      <alignment horizontal="center" vertical="center"/>
    </xf>
    <xf numFmtId="0" fontId="66" fillId="64" borderId="175" xfId="41" applyFont="1" applyFill="1" applyBorder="1" applyAlignment="1">
      <alignment horizontal="center" vertical="center" wrapText="1"/>
    </xf>
    <xf numFmtId="0" fontId="66" fillId="64" borderId="171" xfId="41" applyFont="1" applyFill="1" applyBorder="1" applyAlignment="1">
      <alignment horizontal="center" vertical="center" wrapText="1"/>
    </xf>
    <xf numFmtId="0" fontId="66" fillId="64" borderId="170" xfId="41" applyFont="1" applyFill="1" applyBorder="1" applyAlignment="1">
      <alignment horizontal="center" vertical="center" wrapText="1"/>
    </xf>
    <xf numFmtId="0" fontId="66" fillId="64" borderId="177" xfId="41" applyFont="1" applyFill="1" applyBorder="1" applyAlignment="1">
      <alignment horizontal="center" vertical="center"/>
    </xf>
    <xf numFmtId="0" fontId="66" fillId="64" borderId="176" xfId="41" applyFont="1" applyFill="1" applyBorder="1" applyAlignment="1">
      <alignment horizontal="center" vertical="center"/>
    </xf>
    <xf numFmtId="0" fontId="28" fillId="69" borderId="143" xfId="41" applyFont="1" applyFill="1" applyBorder="1" applyAlignment="1">
      <alignment horizontal="center" vertical="center" wrapText="1"/>
    </xf>
    <xf numFmtId="0" fontId="28" fillId="71" borderId="144" xfId="41" applyFont="1" applyFill="1" applyBorder="1" applyAlignment="1">
      <alignment horizontal="center" vertical="center" wrapText="1"/>
    </xf>
    <xf numFmtId="0" fontId="28" fillId="71" borderId="143" xfId="41" applyFont="1" applyFill="1" applyBorder="1" applyAlignment="1">
      <alignment horizontal="center" vertical="center" wrapText="1"/>
    </xf>
    <xf numFmtId="0" fontId="19" fillId="36" borderId="144" xfId="41" applyFont="1" applyFill="1" applyBorder="1" applyAlignment="1" applyProtection="1">
      <alignment horizontal="left" vertical="center"/>
      <protection locked="0"/>
    </xf>
    <xf numFmtId="0" fontId="19" fillId="36" borderId="143" xfId="41" applyFont="1" applyFill="1" applyBorder="1" applyAlignment="1" applyProtection="1">
      <alignment horizontal="left" vertical="center"/>
      <protection locked="0"/>
    </xf>
    <xf numFmtId="0" fontId="19" fillId="36" borderId="186" xfId="41" applyFont="1" applyFill="1" applyBorder="1" applyAlignment="1" applyProtection="1">
      <alignment horizontal="left" vertical="center"/>
      <protection locked="0"/>
    </xf>
    <xf numFmtId="0" fontId="19" fillId="0" borderId="232" xfId="41" applyFont="1" applyBorder="1" applyAlignment="1" applyProtection="1">
      <alignment horizontal="left" wrapText="1"/>
      <protection locked="0"/>
    </xf>
    <xf numFmtId="0" fontId="19" fillId="0" borderId="233" xfId="41" applyFont="1" applyBorder="1" applyAlignment="1" applyProtection="1">
      <alignment horizontal="left" wrapText="1"/>
      <protection locked="0"/>
    </xf>
    <xf numFmtId="0" fontId="19" fillId="0" borderId="234" xfId="41" applyFont="1" applyBorder="1" applyAlignment="1" applyProtection="1">
      <alignment horizontal="left" wrapText="1"/>
      <protection locked="0"/>
    </xf>
    <xf numFmtId="0" fontId="66" fillId="80" borderId="229" xfId="41" applyFont="1" applyFill="1" applyBorder="1" applyAlignment="1">
      <alignment horizontal="center" vertical="center" wrapText="1"/>
    </xf>
    <xf numFmtId="0" fontId="66" fillId="80" borderId="147" xfId="41" applyFont="1" applyFill="1" applyBorder="1" applyAlignment="1">
      <alignment horizontal="center" vertical="center" wrapText="1"/>
    </xf>
    <xf numFmtId="0" fontId="66" fillId="80" borderId="144" xfId="41" applyFont="1" applyFill="1" applyBorder="1" applyAlignment="1">
      <alignment horizontal="center" vertical="center" wrapText="1"/>
    </xf>
    <xf numFmtId="0" fontId="19" fillId="0" borderId="147" xfId="41" applyFont="1" applyBorder="1" applyAlignment="1">
      <alignment horizontal="left"/>
    </xf>
    <xf numFmtId="0" fontId="19" fillId="0" borderId="126" xfId="41" applyFont="1" applyBorder="1" applyAlignment="1">
      <alignment horizontal="left"/>
    </xf>
    <xf numFmtId="0" fontId="19" fillId="0" borderId="144" xfId="41" applyFont="1" applyBorder="1" applyAlignment="1">
      <alignment horizontal="left"/>
    </xf>
    <xf numFmtId="0" fontId="19" fillId="0" borderId="143" xfId="41" applyFont="1" applyBorder="1" applyAlignment="1">
      <alignment horizontal="left"/>
    </xf>
    <xf numFmtId="0" fontId="19" fillId="0" borderId="186" xfId="41" applyFont="1" applyBorder="1" applyAlignment="1">
      <alignment horizontal="left"/>
    </xf>
    <xf numFmtId="0" fontId="28" fillId="0" borderId="55" xfId="41" applyFont="1" applyBorder="1" applyAlignment="1">
      <alignment horizontal="center" vertical="center"/>
    </xf>
    <xf numFmtId="0" fontId="28" fillId="0" borderId="56" xfId="41" applyFont="1" applyBorder="1" applyAlignment="1">
      <alignment horizontal="center" vertical="center"/>
    </xf>
    <xf numFmtId="0" fontId="28" fillId="0" borderId="58" xfId="41" applyFont="1" applyBorder="1" applyAlignment="1">
      <alignment horizontal="center" vertical="center"/>
    </xf>
    <xf numFmtId="0" fontId="28" fillId="0" borderId="65" xfId="41" applyFont="1" applyBorder="1" applyAlignment="1">
      <alignment horizontal="center" vertical="center"/>
    </xf>
    <xf numFmtId="0" fontId="19" fillId="0" borderId="232" xfId="41" applyFont="1" applyBorder="1" applyAlignment="1" applyProtection="1">
      <alignment horizontal="left" vertical="center" wrapText="1"/>
      <protection locked="0"/>
    </xf>
    <xf numFmtId="0" fontId="19" fillId="0" borderId="233" xfId="41" applyFont="1" applyBorder="1" applyAlignment="1" applyProtection="1">
      <alignment horizontal="left" vertical="center" wrapText="1"/>
      <protection locked="0"/>
    </xf>
    <xf numFmtId="0" fontId="19" fillId="0" borderId="234" xfId="41" applyFont="1" applyBorder="1" applyAlignment="1" applyProtection="1">
      <alignment horizontal="left" vertical="center" wrapText="1"/>
      <protection locked="0"/>
    </xf>
    <xf numFmtId="0" fontId="19" fillId="36" borderId="245" xfId="41" applyFont="1" applyFill="1" applyBorder="1" applyAlignment="1" applyProtection="1">
      <alignment horizontal="left" vertical="center" wrapText="1"/>
      <protection locked="0"/>
    </xf>
    <xf numFmtId="0" fontId="19" fillId="36" borderId="246" xfId="41" applyFont="1" applyFill="1" applyBorder="1" applyAlignment="1" applyProtection="1">
      <alignment horizontal="left" vertical="center" wrapText="1"/>
      <protection locked="0"/>
    </xf>
    <xf numFmtId="0" fontId="19" fillId="36" borderId="247" xfId="41" applyFont="1" applyFill="1" applyBorder="1" applyAlignment="1" applyProtection="1">
      <alignment horizontal="left" vertical="center" wrapText="1"/>
      <protection locked="0"/>
    </xf>
    <xf numFmtId="0" fontId="19" fillId="0" borderId="246" xfId="41" applyFont="1" applyBorder="1" applyAlignment="1" applyProtection="1">
      <alignment horizontal="left" wrapText="1"/>
      <protection locked="0"/>
    </xf>
    <xf numFmtId="0" fontId="19" fillId="0" borderId="247" xfId="41" applyFont="1" applyBorder="1" applyAlignment="1" applyProtection="1">
      <alignment horizontal="left" wrapText="1"/>
      <protection locked="0"/>
    </xf>
    <xf numFmtId="0" fontId="19" fillId="0" borderId="253" xfId="41" applyFont="1" applyBorder="1" applyAlignment="1">
      <alignment horizontal="left" vertical="center" wrapText="1"/>
    </xf>
    <xf numFmtId="0" fontId="19" fillId="0" borderId="229" xfId="41" applyFont="1" applyBorder="1" applyAlignment="1" applyProtection="1">
      <alignment horizontal="left" wrapText="1"/>
      <protection locked="0"/>
    </xf>
    <xf numFmtId="0" fontId="19" fillId="0" borderId="230" xfId="41" applyFont="1" applyBorder="1" applyAlignment="1" applyProtection="1">
      <alignment horizontal="left" wrapText="1"/>
      <protection locked="0"/>
    </xf>
    <xf numFmtId="0" fontId="19" fillId="0" borderId="231" xfId="41" applyFont="1" applyBorder="1" applyAlignment="1" applyProtection="1">
      <alignment horizontal="left" wrapText="1"/>
      <protection locked="0"/>
    </xf>
    <xf numFmtId="0" fontId="19" fillId="0" borderId="147" xfId="41" applyFont="1" applyBorder="1" applyAlignment="1" applyProtection="1">
      <alignment horizontal="left" wrapText="1"/>
      <protection locked="0"/>
    </xf>
    <xf numFmtId="0" fontId="19" fillId="0" borderId="0" xfId="41" applyFont="1" applyAlignment="1" applyProtection="1">
      <alignment horizontal="left" wrapText="1"/>
      <protection locked="0"/>
    </xf>
    <xf numFmtId="0" fontId="19" fillId="0" borderId="126" xfId="41" applyFont="1" applyBorder="1" applyAlignment="1" applyProtection="1">
      <alignment horizontal="left" wrapText="1"/>
      <protection locked="0"/>
    </xf>
    <xf numFmtId="0" fontId="19" fillId="0" borderId="144" xfId="41" applyFont="1" applyBorder="1" applyAlignment="1" applyProtection="1">
      <alignment horizontal="left" wrapText="1"/>
      <protection locked="0"/>
    </xf>
    <xf numFmtId="0" fontId="19" fillId="0" borderId="143" xfId="41" applyFont="1" applyBorder="1" applyAlignment="1" applyProtection="1">
      <alignment horizontal="left" wrapText="1"/>
      <protection locked="0"/>
    </xf>
    <xf numFmtId="0" fontId="19" fillId="0" borderId="186" xfId="41" applyFont="1" applyBorder="1" applyAlignment="1" applyProtection="1">
      <alignment horizontal="left" wrapText="1"/>
      <protection locked="0"/>
    </xf>
    <xf numFmtId="0" fontId="17" fillId="0" borderId="147" xfId="41" applyFont="1" applyBorder="1" applyAlignment="1" applyProtection="1">
      <alignment horizontal="left" vertical="center" wrapText="1"/>
      <protection locked="0"/>
    </xf>
    <xf numFmtId="0" fontId="17" fillId="0" borderId="126" xfId="41" applyFont="1" applyBorder="1" applyAlignment="1" applyProtection="1">
      <alignment horizontal="left" vertical="center" wrapText="1"/>
      <protection locked="0"/>
    </xf>
    <xf numFmtId="0" fontId="55" fillId="0" borderId="246" xfId="41" applyFont="1" applyBorder="1" applyAlignment="1">
      <alignment horizontal="center"/>
    </xf>
    <xf numFmtId="0" fontId="89" fillId="62" borderId="245" xfId="41" applyFont="1" applyFill="1" applyBorder="1" applyAlignment="1">
      <alignment horizontal="left" vertical="center" wrapText="1"/>
    </xf>
    <xf numFmtId="0" fontId="89" fillId="62" borderId="246" xfId="41" applyFont="1" applyFill="1" applyBorder="1" applyAlignment="1">
      <alignment horizontal="left" vertical="center" wrapText="1"/>
    </xf>
    <xf numFmtId="0" fontId="89" fillId="62" borderId="247" xfId="41" applyFont="1" applyFill="1" applyBorder="1" applyAlignment="1">
      <alignment horizontal="left" vertical="center" wrapText="1"/>
    </xf>
    <xf numFmtId="0" fontId="66" fillId="62" borderId="232" xfId="41" applyFont="1" applyFill="1" applyBorder="1" applyAlignment="1">
      <alignment horizontal="center"/>
    </xf>
    <xf numFmtId="0" fontId="66" fillId="62" borderId="233" xfId="41" applyFont="1" applyFill="1" applyBorder="1" applyAlignment="1">
      <alignment horizontal="center"/>
    </xf>
    <xf numFmtId="0" fontId="66" fillId="62" borderId="234" xfId="41" applyFont="1" applyFill="1" applyBorder="1" applyAlignment="1">
      <alignment horizontal="center"/>
    </xf>
    <xf numFmtId="0" fontId="19" fillId="0" borderId="260" xfId="41" applyFont="1" applyBorder="1" applyAlignment="1" applyProtection="1">
      <alignment wrapText="1"/>
      <protection locked="0"/>
    </xf>
    <xf numFmtId="0" fontId="19" fillId="0" borderId="261" xfId="41" applyFont="1" applyBorder="1" applyAlignment="1" applyProtection="1">
      <alignment wrapText="1"/>
      <protection locked="0"/>
    </xf>
    <xf numFmtId="0" fontId="19" fillId="0" borderId="269" xfId="41" applyFont="1" applyBorder="1" applyAlignment="1" applyProtection="1">
      <alignment wrapText="1"/>
      <protection locked="0"/>
    </xf>
    <xf numFmtId="0" fontId="19" fillId="0" borderId="234" xfId="41" applyFont="1" applyBorder="1" applyAlignment="1" applyProtection="1">
      <alignment horizontal="left" vertical="top" wrapText="1"/>
      <protection locked="0"/>
    </xf>
    <xf numFmtId="4" fontId="6" fillId="0" borderId="0" xfId="41" applyNumberFormat="1" applyFont="1" applyAlignment="1" applyProtection="1">
      <alignment horizontal="center" wrapText="1"/>
      <protection locked="0"/>
    </xf>
    <xf numFmtId="0" fontId="187" fillId="0" borderId="246" xfId="41" applyFont="1" applyBorder="1" applyAlignment="1" applyProtection="1">
      <alignment horizontal="left" wrapText="1"/>
      <protection locked="0"/>
    </xf>
    <xf numFmtId="0" fontId="187" fillId="0" borderId="247" xfId="41" applyFont="1" applyBorder="1" applyAlignment="1" applyProtection="1">
      <alignment horizontal="left" wrapText="1"/>
      <protection locked="0"/>
    </xf>
    <xf numFmtId="0" fontId="89" fillId="63" borderId="232" xfId="41" applyFont="1" applyFill="1" applyBorder="1" applyAlignment="1">
      <alignment horizontal="left" vertical="center" wrapText="1"/>
    </xf>
    <xf numFmtId="0" fontId="89" fillId="63" borderId="233" xfId="41" applyFont="1" applyFill="1" applyBorder="1" applyAlignment="1">
      <alignment horizontal="left" vertical="center" wrapText="1"/>
    </xf>
    <xf numFmtId="0" fontId="89" fillId="63" borderId="234" xfId="41" applyFont="1" applyFill="1" applyBorder="1" applyAlignment="1">
      <alignment horizontal="left" vertical="center" wrapText="1"/>
    </xf>
    <xf numFmtId="0" fontId="66" fillId="63" borderId="232" xfId="41" applyFont="1" applyFill="1" applyBorder="1" applyAlignment="1">
      <alignment horizontal="center"/>
    </xf>
    <xf numFmtId="0" fontId="66" fillId="63" borderId="233" xfId="41" applyFont="1" applyFill="1" applyBorder="1" applyAlignment="1">
      <alignment horizontal="center"/>
    </xf>
    <xf numFmtId="0" fontId="66" fillId="63" borderId="234" xfId="41" applyFont="1" applyFill="1" applyBorder="1" applyAlignment="1">
      <alignment horizontal="center"/>
    </xf>
    <xf numFmtId="0" fontId="85" fillId="0" borderId="0" xfId="41" applyFont="1" applyAlignment="1">
      <alignment horizontal="center" vertical="center" wrapText="1"/>
    </xf>
    <xf numFmtId="0" fontId="28" fillId="0" borderId="0" xfId="41" applyFont="1" applyAlignment="1">
      <alignment horizontal="left" vertical="top" wrapText="1"/>
    </xf>
    <xf numFmtId="0" fontId="28" fillId="0" borderId="0" xfId="41" applyFont="1" applyAlignment="1">
      <alignment horizontal="left" vertical="center" wrapText="1"/>
    </xf>
    <xf numFmtId="0" fontId="28" fillId="33" borderId="57" xfId="41" applyFont="1" applyFill="1" applyBorder="1" applyAlignment="1">
      <alignment horizontal="left" vertical="center" wrapText="1"/>
    </xf>
    <xf numFmtId="0" fontId="28" fillId="33" borderId="66" xfId="41" applyFont="1" applyFill="1" applyBorder="1" applyAlignment="1">
      <alignment horizontal="left" vertical="center" wrapText="1"/>
    </xf>
    <xf numFmtId="0" fontId="59" fillId="33" borderId="187" xfId="50" applyFont="1" applyFill="1" applyBorder="1" applyAlignment="1">
      <alignment horizontal="center" vertical="center" wrapText="1"/>
    </xf>
    <xf numFmtId="0" fontId="59" fillId="33" borderId="188" xfId="50" applyFont="1" applyFill="1" applyBorder="1" applyAlignment="1">
      <alignment horizontal="center" vertical="center" wrapText="1"/>
    </xf>
    <xf numFmtId="0" fontId="28" fillId="38" borderId="231" xfId="41" applyFont="1" applyFill="1" applyBorder="1" applyAlignment="1">
      <alignment horizontal="center" wrapText="1"/>
    </xf>
    <xf numFmtId="0" fontId="28" fillId="38" borderId="186" xfId="41" applyFont="1" applyFill="1" applyBorder="1" applyAlignment="1">
      <alignment horizontal="center" wrapText="1"/>
    </xf>
    <xf numFmtId="0" fontId="28" fillId="66" borderId="144" xfId="41" applyFont="1" applyFill="1" applyBorder="1" applyAlignment="1">
      <alignment horizontal="center" vertical="center" wrapText="1"/>
    </xf>
    <xf numFmtId="0" fontId="28" fillId="66" borderId="186" xfId="41" applyFont="1" applyFill="1" applyBorder="1" applyAlignment="1">
      <alignment horizontal="center" vertical="center" wrapText="1"/>
    </xf>
    <xf numFmtId="0" fontId="59" fillId="38" borderId="187" xfId="50" applyFont="1" applyFill="1" applyBorder="1" applyAlignment="1">
      <alignment horizontal="center" vertical="center" wrapText="1"/>
    </xf>
    <xf numFmtId="0" fontId="59" fillId="38" borderId="188" xfId="50" applyFont="1" applyFill="1" applyBorder="1" applyAlignment="1">
      <alignment horizontal="center" vertical="center" wrapText="1"/>
    </xf>
    <xf numFmtId="0" fontId="28" fillId="38" borderId="189" xfId="41" applyFont="1" applyFill="1" applyBorder="1" applyAlignment="1">
      <alignment horizontal="center" vertical="center" wrapText="1"/>
    </xf>
    <xf numFmtId="0" fontId="28" fillId="38" borderId="190" xfId="41" applyFont="1" applyFill="1" applyBorder="1" applyAlignment="1">
      <alignment horizontal="center" vertical="center" wrapText="1"/>
    </xf>
    <xf numFmtId="0" fontId="28" fillId="69" borderId="144" xfId="41" applyFont="1" applyFill="1" applyBorder="1" applyAlignment="1">
      <alignment horizontal="center" vertical="center" wrapText="1"/>
    </xf>
    <xf numFmtId="0" fontId="19" fillId="65" borderId="229" xfId="41" applyFont="1" applyFill="1" applyBorder="1" applyAlignment="1">
      <alignment horizontal="center" vertical="top" wrapText="1"/>
    </xf>
    <xf numFmtId="0" fontId="19" fillId="65" borderId="144" xfId="41" applyFont="1" applyFill="1" applyBorder="1" applyAlignment="1">
      <alignment horizontal="center" vertical="top" wrapText="1"/>
    </xf>
    <xf numFmtId="0" fontId="19" fillId="65" borderId="182" xfId="41" applyFont="1" applyFill="1" applyBorder="1" applyAlignment="1">
      <alignment horizontal="center" vertical="top" wrapText="1"/>
    </xf>
    <xf numFmtId="0" fontId="19" fillId="65" borderId="183" xfId="41" applyFont="1" applyFill="1" applyBorder="1" applyAlignment="1">
      <alignment horizontal="center" vertical="top" wrapText="1"/>
    </xf>
    <xf numFmtId="0" fontId="19" fillId="66" borderId="182" xfId="41" applyFont="1" applyFill="1" applyBorder="1" applyAlignment="1">
      <alignment horizontal="center" vertical="center" wrapText="1"/>
    </xf>
    <xf numFmtId="0" fontId="19" fillId="66" borderId="183" xfId="41" applyFont="1" applyFill="1" applyBorder="1" applyAlignment="1">
      <alignment horizontal="center" vertical="center" wrapText="1"/>
    </xf>
    <xf numFmtId="0" fontId="19" fillId="73" borderId="232" xfId="41" applyFont="1" applyFill="1" applyBorder="1" applyAlignment="1">
      <alignment horizontal="center" vertical="center" wrapText="1"/>
    </xf>
    <xf numFmtId="0" fontId="19" fillId="73" borderId="233" xfId="41" applyFont="1" applyFill="1" applyBorder="1" applyAlignment="1">
      <alignment horizontal="center" vertical="center" wrapText="1"/>
    </xf>
    <xf numFmtId="0" fontId="19" fillId="73" borderId="178" xfId="41" applyFont="1" applyFill="1" applyBorder="1" applyAlignment="1">
      <alignment horizontal="center" vertical="center" wrapText="1"/>
    </xf>
    <xf numFmtId="0" fontId="66" fillId="64" borderId="175" xfId="41" applyFont="1" applyFill="1" applyBorder="1" applyAlignment="1">
      <alignment horizontal="right" vertical="center" wrapText="1"/>
    </xf>
    <xf numFmtId="0" fontId="66" fillId="64" borderId="171" xfId="41" applyFont="1" applyFill="1" applyBorder="1" applyAlignment="1">
      <alignment horizontal="right" vertical="center" wrapText="1"/>
    </xf>
    <xf numFmtId="0" fontId="66" fillId="64" borderId="170" xfId="41" applyFont="1" applyFill="1" applyBorder="1" applyAlignment="1">
      <alignment horizontal="right" vertical="center" wrapText="1"/>
    </xf>
    <xf numFmtId="0" fontId="66" fillId="64" borderId="176" xfId="41" applyFont="1" applyFill="1" applyBorder="1" applyAlignment="1">
      <alignment horizontal="center"/>
    </xf>
    <xf numFmtId="0" fontId="29" fillId="33" borderId="0" xfId="50" applyFont="1" applyFill="1" applyAlignment="1">
      <alignment horizontal="left" wrapText="1"/>
    </xf>
    <xf numFmtId="0" fontId="28" fillId="0" borderId="0" xfId="41" applyFont="1" applyAlignment="1">
      <alignment horizontal="left" wrapText="1"/>
    </xf>
    <xf numFmtId="0" fontId="28" fillId="36" borderId="55" xfId="50" applyFont="1" applyFill="1" applyBorder="1" applyAlignment="1">
      <alignment horizontal="left" vertical="center" wrapText="1"/>
    </xf>
    <xf numFmtId="0" fontId="28" fillId="36" borderId="56" xfId="50" applyFont="1" applyFill="1" applyBorder="1" applyAlignment="1">
      <alignment horizontal="left" vertical="center" wrapText="1"/>
    </xf>
    <xf numFmtId="0" fontId="28" fillId="36" borderId="57" xfId="50" applyFont="1" applyFill="1" applyBorder="1" applyAlignment="1">
      <alignment horizontal="left" vertical="center" wrapText="1"/>
    </xf>
    <xf numFmtId="0" fontId="28" fillId="36" borderId="58" xfId="50" applyFont="1" applyFill="1" applyBorder="1" applyAlignment="1">
      <alignment horizontal="left" vertical="center" wrapText="1"/>
    </xf>
    <xf numFmtId="0" fontId="28" fillId="36" borderId="65" xfId="50" applyFont="1" applyFill="1" applyBorder="1" applyAlignment="1">
      <alignment horizontal="left" vertical="center" wrapText="1"/>
    </xf>
    <xf numFmtId="0" fontId="28" fillId="36" borderId="66" xfId="50" applyFont="1" applyFill="1" applyBorder="1" applyAlignment="1">
      <alignment horizontal="left" vertical="center" wrapText="1"/>
    </xf>
  </cellXfs>
  <cellStyles count="105">
    <cellStyle name="20% - Accent1" xfId="2" builtinId="30" customBuiltin="1"/>
    <cellStyle name="20% - Accent1 2" xfId="58" xr:uid="{00000000-0005-0000-0000-000001000000}"/>
    <cellStyle name="20% - Accent1 2 2" xfId="88" xr:uid="{00000000-0005-0000-0000-000002000000}"/>
    <cellStyle name="20% - Accent1 3" xfId="73" xr:uid="{00000000-0005-0000-0000-000003000000}"/>
    <cellStyle name="20% - Accent2" xfId="3" builtinId="34" customBuiltin="1"/>
    <cellStyle name="20% - Accent2 2" xfId="60" xr:uid="{00000000-0005-0000-0000-000005000000}"/>
    <cellStyle name="20% - Accent2 2 2" xfId="90" xr:uid="{00000000-0005-0000-0000-000006000000}"/>
    <cellStyle name="20% - Accent2 3" xfId="74" xr:uid="{00000000-0005-0000-0000-000007000000}"/>
    <cellStyle name="20% - Accent3" xfId="4" builtinId="38" customBuiltin="1"/>
    <cellStyle name="20% - Accent3 2" xfId="62" xr:uid="{00000000-0005-0000-0000-000009000000}"/>
    <cellStyle name="20% - Accent3 2 2" xfId="92" xr:uid="{00000000-0005-0000-0000-00000A000000}"/>
    <cellStyle name="20% - Accent3 3" xfId="75" xr:uid="{00000000-0005-0000-0000-00000B000000}"/>
    <cellStyle name="20% - Accent4" xfId="5" builtinId="42" customBuiltin="1"/>
    <cellStyle name="20% - Accent4 2" xfId="64" xr:uid="{00000000-0005-0000-0000-00000D000000}"/>
    <cellStyle name="20% - Accent4 2 2" xfId="94" xr:uid="{00000000-0005-0000-0000-00000E000000}"/>
    <cellStyle name="20% - Accent4 3" xfId="76" xr:uid="{00000000-0005-0000-0000-00000F000000}"/>
    <cellStyle name="20% - Accent5" xfId="6" builtinId="46" customBuiltin="1"/>
    <cellStyle name="20% - Accent5 2" xfId="66" xr:uid="{00000000-0005-0000-0000-000011000000}"/>
    <cellStyle name="20% - Accent5 2 2" xfId="96" xr:uid="{00000000-0005-0000-0000-000012000000}"/>
    <cellStyle name="20% - Accent5 3" xfId="77" xr:uid="{00000000-0005-0000-0000-000013000000}"/>
    <cellStyle name="20% - Accent6" xfId="7" builtinId="50" customBuiltin="1"/>
    <cellStyle name="20% - Accent6 2" xfId="68" xr:uid="{00000000-0005-0000-0000-000015000000}"/>
    <cellStyle name="20% - Accent6 2 2" xfId="98" xr:uid="{00000000-0005-0000-0000-000016000000}"/>
    <cellStyle name="20% - Accent6 3" xfId="78" xr:uid="{00000000-0005-0000-0000-000017000000}"/>
    <cellStyle name="40% - Accent1" xfId="8" builtinId="31" customBuiltin="1"/>
    <cellStyle name="40% - Accent1 2" xfId="59" xr:uid="{00000000-0005-0000-0000-000019000000}"/>
    <cellStyle name="40% - Accent1 2 2" xfId="89" xr:uid="{00000000-0005-0000-0000-00001A000000}"/>
    <cellStyle name="40% - Accent1 3" xfId="79" xr:uid="{00000000-0005-0000-0000-00001B000000}"/>
    <cellStyle name="40% - Accent2" xfId="9" builtinId="35" customBuiltin="1"/>
    <cellStyle name="40% - Accent2 2" xfId="61" xr:uid="{00000000-0005-0000-0000-00001D000000}"/>
    <cellStyle name="40% - Accent2 2 2" xfId="91" xr:uid="{00000000-0005-0000-0000-00001E000000}"/>
    <cellStyle name="40% - Accent2 3" xfId="80" xr:uid="{00000000-0005-0000-0000-00001F000000}"/>
    <cellStyle name="40% - Accent3" xfId="10" builtinId="39" customBuiltin="1"/>
    <cellStyle name="40% - Accent3 2" xfId="63" xr:uid="{00000000-0005-0000-0000-000021000000}"/>
    <cellStyle name="40% - Accent3 2 2" xfId="93" xr:uid="{00000000-0005-0000-0000-000022000000}"/>
    <cellStyle name="40% - Accent3 3" xfId="81" xr:uid="{00000000-0005-0000-0000-000023000000}"/>
    <cellStyle name="40% - Accent4" xfId="11" builtinId="43" customBuiltin="1"/>
    <cellStyle name="40% - Accent4 2" xfId="65" xr:uid="{00000000-0005-0000-0000-000025000000}"/>
    <cellStyle name="40% - Accent4 2 2" xfId="95" xr:uid="{00000000-0005-0000-0000-000026000000}"/>
    <cellStyle name="40% - Accent4 3" xfId="82" xr:uid="{00000000-0005-0000-0000-000027000000}"/>
    <cellStyle name="40% - Accent5" xfId="12" builtinId="47" customBuiltin="1"/>
    <cellStyle name="40% - Accent5 2" xfId="67" xr:uid="{00000000-0005-0000-0000-000029000000}"/>
    <cellStyle name="40% - Accent5 2 2" xfId="97" xr:uid="{00000000-0005-0000-0000-00002A000000}"/>
    <cellStyle name="40% - Accent5 3" xfId="83" xr:uid="{00000000-0005-0000-0000-00002B000000}"/>
    <cellStyle name="40% - Accent6" xfId="13" builtinId="51" customBuiltin="1"/>
    <cellStyle name="40% - Accent6 2" xfId="69" xr:uid="{00000000-0005-0000-0000-00002D000000}"/>
    <cellStyle name="40% - Accent6 2 2" xfId="99" xr:uid="{00000000-0005-0000-0000-00002E000000}"/>
    <cellStyle name="40% - Accent6 3" xfId="84" xr:uid="{00000000-0005-0000-0000-00002F000000}"/>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Bad" xfId="26" builtinId="27" customBuiltin="1"/>
    <cellStyle name="Calculation" xfId="27" builtinId="22" customBuiltin="1"/>
    <cellStyle name="Check Cell" xfId="28" builtinId="23" customBuiltin="1"/>
    <cellStyle name="Comma" xfId="29" builtinId="3"/>
    <cellStyle name="Comma 2" xfId="30" xr:uid="{00000000-0005-0000-0000-000040000000}"/>
    <cellStyle name="Comma 2 2" xfId="51" xr:uid="{00000000-0005-0000-0000-000041000000}"/>
    <cellStyle name="Comma 2 3" xfId="54" xr:uid="{00000000-0005-0000-0000-000042000000}"/>
    <cellStyle name="Comma 2 6" xfId="102" xr:uid="{00000000-0005-0000-0000-000043000000}"/>
    <cellStyle name="Comma 3" xfId="72" xr:uid="{00000000-0005-0000-0000-000044000000}"/>
    <cellStyle name="Comma 3 2" xfId="100" xr:uid="{00000000-0005-0000-0000-000045000000}"/>
    <cellStyle name="Currency 2" xfId="53" xr:uid="{00000000-0005-0000-0000-000046000000}"/>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Hyperlink" xfId="103" builtinId="8"/>
    <cellStyle name="Hyperlink 2" xfId="37" xr:uid="{00000000-0005-0000-0000-00004E000000}"/>
    <cellStyle name="Hyperlink 3" xfId="55" xr:uid="{00000000-0005-0000-0000-00004F000000}"/>
    <cellStyle name="Input" xfId="38" builtinId="20" customBuiltin="1"/>
    <cellStyle name="Linked Cell" xfId="39" builtinId="24" customBuiltin="1"/>
    <cellStyle name="Neutral" xfId="40" builtinId="28" customBuiltin="1"/>
    <cellStyle name="Normal" xfId="0" builtinId="0" customBuiltin="1"/>
    <cellStyle name="Normal 2" xfId="41" xr:uid="{00000000-0005-0000-0000-000054000000}"/>
    <cellStyle name="Normal 3" xfId="42" xr:uid="{00000000-0005-0000-0000-000055000000}"/>
    <cellStyle name="Normal 3 2" xfId="43" xr:uid="{00000000-0005-0000-0000-000056000000}"/>
    <cellStyle name="Normal 3 3" xfId="50" xr:uid="{00000000-0005-0000-0000-000057000000}"/>
    <cellStyle name="Normal 3 4" xfId="85" xr:uid="{00000000-0005-0000-0000-000058000000}"/>
    <cellStyle name="Normal 4" xfId="70" xr:uid="{00000000-0005-0000-0000-000059000000}"/>
    <cellStyle name="Normal 4 2" xfId="101" xr:uid="{00000000-0005-0000-0000-00005A000000}"/>
    <cellStyle name="Note" xfId="44" builtinId="10" customBuiltin="1"/>
    <cellStyle name="Note 2" xfId="57" xr:uid="{00000000-0005-0000-0000-00005C000000}"/>
    <cellStyle name="Note 2 2" xfId="87" xr:uid="{00000000-0005-0000-0000-00005D000000}"/>
    <cellStyle name="Note 3" xfId="86" xr:uid="{00000000-0005-0000-0000-00005E000000}"/>
    <cellStyle name="Output" xfId="45" builtinId="21" customBuiltin="1"/>
    <cellStyle name="Percent" xfId="104" builtinId="5"/>
    <cellStyle name="Percent 2" xfId="52" xr:uid="{00000000-0005-0000-0000-000060000000}"/>
    <cellStyle name="RowLevel_1" xfId="1" builtinId="1" iLevel="0"/>
    <cellStyle name="Style 1" xfId="46" xr:uid="{00000000-0005-0000-0000-000062000000}"/>
    <cellStyle name="Style 1 2" xfId="71" xr:uid="{00000000-0005-0000-0000-000063000000}"/>
    <cellStyle name="Title" xfId="47" builtinId="15" customBuiltin="1"/>
    <cellStyle name="Title 2" xfId="56" xr:uid="{00000000-0005-0000-0000-000065000000}"/>
    <cellStyle name="Total" xfId="48" builtinId="25" customBuiltin="1"/>
    <cellStyle name="Warning Text" xfId="49" builtinId="11" customBuiltin="1"/>
  </cellStyles>
  <dxfs count="13">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0000FF"/>
      <color rgb="FFFFFFCC"/>
      <color rgb="FFFFFF66"/>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36</xdr:col>
      <xdr:colOff>220980</xdr:colOff>
      <xdr:row>0</xdr:row>
      <xdr:rowOff>137160</xdr:rowOff>
    </xdr:from>
    <xdr:to>
      <xdr:col>40</xdr:col>
      <xdr:colOff>144780</xdr:colOff>
      <xdr:row>6</xdr:row>
      <xdr:rowOff>76200</xdr:rowOff>
    </xdr:to>
    <xdr:pic>
      <xdr:nvPicPr>
        <xdr:cNvPr id="1026" name="Picture 3" descr="IRAS-logo">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491980" y="137160"/>
          <a:ext cx="1320800" cy="1209040"/>
        </a:xfrm>
        <a:prstGeom prst="rect">
          <a:avLst/>
        </a:prstGeom>
        <a:noFill/>
        <a:ln w="9525">
          <a:noFill/>
          <a:miter lim="800000"/>
          <a:headEnd/>
          <a:tailEnd/>
        </a:ln>
      </xdr:spPr>
    </xdr:pic>
    <xdr:clientData/>
  </xdr:twoCellAnchor>
  <xdr:oneCellAnchor>
    <xdr:from>
      <xdr:col>31</xdr:col>
      <xdr:colOff>87923</xdr:colOff>
      <xdr:row>158</xdr:row>
      <xdr:rowOff>7327</xdr:rowOff>
    </xdr:from>
    <xdr:ext cx="155122" cy="162065"/>
    <xdr:sp macro="" textlink="">
      <xdr:nvSpPr>
        <xdr:cNvPr id="3" name="Rectangle 2">
          <a:extLst>
            <a:ext uri="{FF2B5EF4-FFF2-40B4-BE49-F238E27FC236}">
              <a16:creationId xmlns:a16="http://schemas.microsoft.com/office/drawing/2014/main" id="{00000000-0008-0000-0000-000003000000}"/>
            </a:ext>
          </a:extLst>
        </xdr:cNvPr>
        <xdr:cNvSpPr/>
      </xdr:nvSpPr>
      <xdr:spPr>
        <a:xfrm>
          <a:off x="8060348" y="35306977"/>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11</xdr:col>
      <xdr:colOff>95248</xdr:colOff>
      <xdr:row>251</xdr:row>
      <xdr:rowOff>40821</xdr:rowOff>
    </xdr:from>
    <xdr:ext cx="155122" cy="162065"/>
    <xdr:sp macro="" textlink="">
      <xdr:nvSpPr>
        <xdr:cNvPr id="5" name="Rectangle 4">
          <a:extLst>
            <a:ext uri="{FF2B5EF4-FFF2-40B4-BE49-F238E27FC236}">
              <a16:creationId xmlns:a16="http://schemas.microsoft.com/office/drawing/2014/main" id="{66362133-1B61-42EC-ABF9-47B2163E3916}"/>
            </a:ext>
          </a:extLst>
        </xdr:cNvPr>
        <xdr:cNvSpPr/>
      </xdr:nvSpPr>
      <xdr:spPr>
        <a:xfrm>
          <a:off x="3124198" y="62610546"/>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11</xdr:col>
      <xdr:colOff>95246</xdr:colOff>
      <xdr:row>253</xdr:row>
      <xdr:rowOff>0</xdr:rowOff>
    </xdr:from>
    <xdr:ext cx="155122" cy="162065"/>
    <xdr:sp macro="" textlink="">
      <xdr:nvSpPr>
        <xdr:cNvPr id="6" name="Rectangle 5">
          <a:extLst>
            <a:ext uri="{FF2B5EF4-FFF2-40B4-BE49-F238E27FC236}">
              <a16:creationId xmlns:a16="http://schemas.microsoft.com/office/drawing/2014/main" id="{452D154E-2C51-4C03-8207-98B9BDE48D61}"/>
            </a:ext>
          </a:extLst>
        </xdr:cNvPr>
        <xdr:cNvSpPr/>
      </xdr:nvSpPr>
      <xdr:spPr>
        <a:xfrm>
          <a:off x="3124196" y="63846075"/>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11</xdr:col>
      <xdr:colOff>95248</xdr:colOff>
      <xdr:row>251</xdr:row>
      <xdr:rowOff>40821</xdr:rowOff>
    </xdr:from>
    <xdr:ext cx="155122" cy="162065"/>
    <xdr:sp macro="" textlink="">
      <xdr:nvSpPr>
        <xdr:cNvPr id="2" name="Rectangle 1">
          <a:extLst>
            <a:ext uri="{FF2B5EF4-FFF2-40B4-BE49-F238E27FC236}">
              <a16:creationId xmlns:a16="http://schemas.microsoft.com/office/drawing/2014/main" id="{3EFE7E4B-FC43-4D6B-8436-EDC33246C0DD}"/>
            </a:ext>
          </a:extLst>
        </xdr:cNvPr>
        <xdr:cNvSpPr/>
      </xdr:nvSpPr>
      <xdr:spPr>
        <a:xfrm>
          <a:off x="3124198" y="63705921"/>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11</xdr:col>
      <xdr:colOff>95246</xdr:colOff>
      <xdr:row>253</xdr:row>
      <xdr:rowOff>0</xdr:rowOff>
    </xdr:from>
    <xdr:ext cx="155122" cy="162065"/>
    <xdr:sp macro="" textlink="">
      <xdr:nvSpPr>
        <xdr:cNvPr id="4" name="Rectangle 3">
          <a:extLst>
            <a:ext uri="{FF2B5EF4-FFF2-40B4-BE49-F238E27FC236}">
              <a16:creationId xmlns:a16="http://schemas.microsoft.com/office/drawing/2014/main" id="{E896BF1D-FB41-40C6-8631-F3F5C694ECCE}"/>
            </a:ext>
          </a:extLst>
        </xdr:cNvPr>
        <xdr:cNvSpPr/>
      </xdr:nvSpPr>
      <xdr:spPr>
        <a:xfrm>
          <a:off x="3124196" y="64941450"/>
          <a:ext cx="155122" cy="162065"/>
        </a:xfrm>
        <a:prstGeom prst="rect">
          <a:avLst/>
        </a:prstGeom>
        <a:solidFill>
          <a:schemeClr val="accent1">
            <a:lumMod val="20000"/>
            <a:lumOff val="80000"/>
            <a:alpha val="46000"/>
          </a:scheme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31</xdr:col>
      <xdr:colOff>87923</xdr:colOff>
      <xdr:row>158</xdr:row>
      <xdr:rowOff>7327</xdr:rowOff>
    </xdr:from>
    <xdr:ext cx="155122" cy="162065"/>
    <xdr:sp macro="" textlink="">
      <xdr:nvSpPr>
        <xdr:cNvPr id="7" name="Rectangle 6">
          <a:extLst>
            <a:ext uri="{FF2B5EF4-FFF2-40B4-BE49-F238E27FC236}">
              <a16:creationId xmlns:a16="http://schemas.microsoft.com/office/drawing/2014/main" id="{61C6A060-5242-4E00-A988-293D99D65A90}"/>
            </a:ext>
          </a:extLst>
        </xdr:cNvPr>
        <xdr:cNvSpPr/>
      </xdr:nvSpPr>
      <xdr:spPr>
        <a:xfrm>
          <a:off x="8060348" y="38564527"/>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31</xdr:col>
      <xdr:colOff>87923</xdr:colOff>
      <xdr:row>158</xdr:row>
      <xdr:rowOff>7327</xdr:rowOff>
    </xdr:from>
    <xdr:ext cx="155122" cy="162065"/>
    <xdr:sp macro="" textlink="">
      <xdr:nvSpPr>
        <xdr:cNvPr id="8" name="Rectangle 7">
          <a:extLst>
            <a:ext uri="{FF2B5EF4-FFF2-40B4-BE49-F238E27FC236}">
              <a16:creationId xmlns:a16="http://schemas.microsoft.com/office/drawing/2014/main" id="{1C7DF619-4D09-4C46-AF32-899366027A7B}"/>
            </a:ext>
          </a:extLst>
        </xdr:cNvPr>
        <xdr:cNvSpPr/>
      </xdr:nvSpPr>
      <xdr:spPr>
        <a:xfrm>
          <a:off x="8060348" y="38564527"/>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251011</xdr:colOff>
      <xdr:row>85</xdr:row>
      <xdr:rowOff>71718</xdr:rowOff>
    </xdr:from>
    <xdr:to>
      <xdr:col>21</xdr:col>
      <xdr:colOff>134470</xdr:colOff>
      <xdr:row>90</xdr:row>
      <xdr:rowOff>83411</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624391" y="17544378"/>
          <a:ext cx="5011719" cy="1078493"/>
        </a:xfrm>
        <a:prstGeom prst="rect">
          <a:avLst/>
        </a:prstGeom>
      </xdr:spPr>
    </xdr:pic>
    <xdr:clientData/>
  </xdr:twoCellAnchor>
  <xdr:twoCellAnchor editAs="oneCell">
    <xdr:from>
      <xdr:col>1</xdr:col>
      <xdr:colOff>231912</xdr:colOff>
      <xdr:row>55</xdr:row>
      <xdr:rowOff>33131</xdr:rowOff>
    </xdr:from>
    <xdr:to>
      <xdr:col>23</xdr:col>
      <xdr:colOff>347041</xdr:colOff>
      <xdr:row>60</xdr:row>
      <xdr:rowOff>185570</xdr:rowOff>
    </xdr:to>
    <xdr:pic>
      <xdr:nvPicPr>
        <xdr:cNvPr id="6" name="Picture 5">
          <a:extLst>
            <a:ext uri="{FF2B5EF4-FFF2-40B4-BE49-F238E27FC236}">
              <a16:creationId xmlns:a16="http://schemas.microsoft.com/office/drawing/2014/main" id="{F39BE1D6-6533-4420-9FE2-43F30CBC1416}"/>
            </a:ext>
          </a:extLst>
        </xdr:cNvPr>
        <xdr:cNvPicPr>
          <a:picLocks noChangeAspect="1"/>
        </xdr:cNvPicPr>
      </xdr:nvPicPr>
      <xdr:blipFill rotWithShape="1">
        <a:blip xmlns:r="http://schemas.openxmlformats.org/officeDocument/2006/relationships" r:embed="rId2"/>
        <a:srcRect t="2686"/>
        <a:stretch/>
      </xdr:blipFill>
      <xdr:spPr>
        <a:xfrm>
          <a:off x="596347" y="11827566"/>
          <a:ext cx="5656194" cy="1187765"/>
        </a:xfrm>
        <a:prstGeom prst="rect">
          <a:avLst/>
        </a:prstGeom>
      </xdr:spPr>
    </xdr:pic>
    <xdr:clientData/>
  </xdr:twoCellAnchor>
  <xdr:twoCellAnchor editAs="oneCell">
    <xdr:from>
      <xdr:col>2</xdr:col>
      <xdr:colOff>0</xdr:colOff>
      <xdr:row>70</xdr:row>
      <xdr:rowOff>0</xdr:rowOff>
    </xdr:from>
    <xdr:to>
      <xdr:col>23</xdr:col>
      <xdr:colOff>249379</xdr:colOff>
      <xdr:row>80</xdr:row>
      <xdr:rowOff>182216</xdr:rowOff>
    </xdr:to>
    <xdr:pic>
      <xdr:nvPicPr>
        <xdr:cNvPr id="7" name="Picture 6">
          <a:extLst>
            <a:ext uri="{FF2B5EF4-FFF2-40B4-BE49-F238E27FC236}">
              <a16:creationId xmlns:a16="http://schemas.microsoft.com/office/drawing/2014/main" id="{9D3A4934-96A9-4237-B019-6080197D895E}"/>
            </a:ext>
          </a:extLst>
        </xdr:cNvPr>
        <xdr:cNvPicPr>
          <a:picLocks noChangeAspect="1"/>
        </xdr:cNvPicPr>
      </xdr:nvPicPr>
      <xdr:blipFill>
        <a:blip xmlns:r="http://schemas.openxmlformats.org/officeDocument/2006/relationships" r:embed="rId3"/>
        <a:stretch>
          <a:fillRect/>
        </a:stretch>
      </xdr:blipFill>
      <xdr:spPr>
        <a:xfrm>
          <a:off x="612913" y="14279217"/>
          <a:ext cx="5541966" cy="22528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17686</xdr:colOff>
      <xdr:row>21</xdr:row>
      <xdr:rowOff>0</xdr:rowOff>
    </xdr:from>
    <xdr:ext cx="155122" cy="162065"/>
    <xdr:sp macro="" textlink="">
      <xdr:nvSpPr>
        <xdr:cNvPr id="2" name="Rectangle 1">
          <a:extLst>
            <a:ext uri="{FF2B5EF4-FFF2-40B4-BE49-F238E27FC236}">
              <a16:creationId xmlns:a16="http://schemas.microsoft.com/office/drawing/2014/main" id="{00000000-0008-0000-0400-000002000000}"/>
            </a:ext>
          </a:extLst>
        </xdr:cNvPr>
        <xdr:cNvSpPr/>
      </xdr:nvSpPr>
      <xdr:spPr>
        <a:xfrm>
          <a:off x="17686" y="367284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37</xdr:row>
      <xdr:rowOff>0</xdr:rowOff>
    </xdr:from>
    <xdr:ext cx="155122" cy="162065"/>
    <xdr:sp macro="" textlink="">
      <xdr:nvSpPr>
        <xdr:cNvPr id="3" name="Rectangle 2">
          <a:extLst>
            <a:ext uri="{FF2B5EF4-FFF2-40B4-BE49-F238E27FC236}">
              <a16:creationId xmlns:a16="http://schemas.microsoft.com/office/drawing/2014/main" id="{00000000-0008-0000-0400-000003000000}"/>
            </a:ext>
          </a:extLst>
        </xdr:cNvPr>
        <xdr:cNvSpPr/>
      </xdr:nvSpPr>
      <xdr:spPr>
        <a:xfrm>
          <a:off x="17686" y="469392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48</xdr:row>
      <xdr:rowOff>0</xdr:rowOff>
    </xdr:from>
    <xdr:ext cx="155122" cy="162065"/>
    <xdr:sp macro="" textlink="">
      <xdr:nvSpPr>
        <xdr:cNvPr id="4" name="Rectangle 3">
          <a:extLst>
            <a:ext uri="{FF2B5EF4-FFF2-40B4-BE49-F238E27FC236}">
              <a16:creationId xmlns:a16="http://schemas.microsoft.com/office/drawing/2014/main" id="{00000000-0008-0000-0400-000004000000}"/>
            </a:ext>
          </a:extLst>
        </xdr:cNvPr>
        <xdr:cNvSpPr/>
      </xdr:nvSpPr>
      <xdr:spPr>
        <a:xfrm>
          <a:off x="17686" y="571500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59</xdr:row>
      <xdr:rowOff>0</xdr:rowOff>
    </xdr:from>
    <xdr:ext cx="155122" cy="162065"/>
    <xdr:sp macro="" textlink="">
      <xdr:nvSpPr>
        <xdr:cNvPr id="5" name="Rectangle 4">
          <a:extLst>
            <a:ext uri="{FF2B5EF4-FFF2-40B4-BE49-F238E27FC236}">
              <a16:creationId xmlns:a16="http://schemas.microsoft.com/office/drawing/2014/main" id="{00000000-0008-0000-0400-000005000000}"/>
            </a:ext>
          </a:extLst>
        </xdr:cNvPr>
        <xdr:cNvSpPr/>
      </xdr:nvSpPr>
      <xdr:spPr>
        <a:xfrm>
          <a:off x="17686" y="695706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75</xdr:row>
      <xdr:rowOff>0</xdr:rowOff>
    </xdr:from>
    <xdr:ext cx="155122" cy="162065"/>
    <xdr:sp macro="" textlink="">
      <xdr:nvSpPr>
        <xdr:cNvPr id="6" name="Rectangle 5">
          <a:extLst>
            <a:ext uri="{FF2B5EF4-FFF2-40B4-BE49-F238E27FC236}">
              <a16:creationId xmlns:a16="http://schemas.microsoft.com/office/drawing/2014/main" id="{00000000-0008-0000-0400-000006000000}"/>
            </a:ext>
          </a:extLst>
        </xdr:cNvPr>
        <xdr:cNvSpPr/>
      </xdr:nvSpPr>
      <xdr:spPr>
        <a:xfrm>
          <a:off x="17686" y="800862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89</xdr:row>
      <xdr:rowOff>0</xdr:rowOff>
    </xdr:from>
    <xdr:ext cx="155122" cy="162065"/>
    <xdr:sp macro="" textlink="">
      <xdr:nvSpPr>
        <xdr:cNvPr id="7" name="Rectangle 6">
          <a:extLst>
            <a:ext uri="{FF2B5EF4-FFF2-40B4-BE49-F238E27FC236}">
              <a16:creationId xmlns:a16="http://schemas.microsoft.com/office/drawing/2014/main" id="{00000000-0008-0000-0400-000007000000}"/>
            </a:ext>
          </a:extLst>
        </xdr:cNvPr>
        <xdr:cNvSpPr/>
      </xdr:nvSpPr>
      <xdr:spPr>
        <a:xfrm>
          <a:off x="17686" y="997458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17686</xdr:colOff>
      <xdr:row>15</xdr:row>
      <xdr:rowOff>0</xdr:rowOff>
    </xdr:from>
    <xdr:ext cx="155122" cy="162065"/>
    <xdr:sp macro="" textlink="">
      <xdr:nvSpPr>
        <xdr:cNvPr id="2" name="Rectangle 1">
          <a:extLst>
            <a:ext uri="{FF2B5EF4-FFF2-40B4-BE49-F238E27FC236}">
              <a16:creationId xmlns:a16="http://schemas.microsoft.com/office/drawing/2014/main" id="{00000000-0008-0000-0500-000002000000}"/>
            </a:ext>
          </a:extLst>
        </xdr:cNvPr>
        <xdr:cNvSpPr/>
      </xdr:nvSpPr>
      <xdr:spPr>
        <a:xfrm>
          <a:off x="17686" y="325374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31</xdr:row>
      <xdr:rowOff>0</xdr:rowOff>
    </xdr:from>
    <xdr:ext cx="155122" cy="162065"/>
    <xdr:sp macro="" textlink="">
      <xdr:nvSpPr>
        <xdr:cNvPr id="3" name="Rectangle 2">
          <a:extLst>
            <a:ext uri="{FF2B5EF4-FFF2-40B4-BE49-F238E27FC236}">
              <a16:creationId xmlns:a16="http://schemas.microsoft.com/office/drawing/2014/main" id="{00000000-0008-0000-0500-000003000000}"/>
            </a:ext>
          </a:extLst>
        </xdr:cNvPr>
        <xdr:cNvSpPr/>
      </xdr:nvSpPr>
      <xdr:spPr>
        <a:xfrm>
          <a:off x="17686" y="441198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42</xdr:row>
      <xdr:rowOff>0</xdr:rowOff>
    </xdr:from>
    <xdr:ext cx="155122" cy="162065"/>
    <xdr:sp macro="" textlink="">
      <xdr:nvSpPr>
        <xdr:cNvPr id="4" name="Rectangle 3">
          <a:extLst>
            <a:ext uri="{FF2B5EF4-FFF2-40B4-BE49-F238E27FC236}">
              <a16:creationId xmlns:a16="http://schemas.microsoft.com/office/drawing/2014/main" id="{00000000-0008-0000-0500-000004000000}"/>
            </a:ext>
          </a:extLst>
        </xdr:cNvPr>
        <xdr:cNvSpPr/>
      </xdr:nvSpPr>
      <xdr:spPr>
        <a:xfrm>
          <a:off x="17686" y="557022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53</xdr:row>
      <xdr:rowOff>0</xdr:rowOff>
    </xdr:from>
    <xdr:ext cx="155122" cy="162065"/>
    <xdr:sp macro="" textlink="">
      <xdr:nvSpPr>
        <xdr:cNvPr id="5" name="Rectangle 4">
          <a:extLst>
            <a:ext uri="{FF2B5EF4-FFF2-40B4-BE49-F238E27FC236}">
              <a16:creationId xmlns:a16="http://schemas.microsoft.com/office/drawing/2014/main" id="{00000000-0008-0000-0500-000005000000}"/>
            </a:ext>
          </a:extLst>
        </xdr:cNvPr>
        <xdr:cNvSpPr/>
      </xdr:nvSpPr>
      <xdr:spPr>
        <a:xfrm>
          <a:off x="17686" y="736854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oneCellAnchor>
    <xdr:from>
      <xdr:col>0</xdr:col>
      <xdr:colOff>17686</xdr:colOff>
      <xdr:row>69</xdr:row>
      <xdr:rowOff>0</xdr:rowOff>
    </xdr:from>
    <xdr:ext cx="155122" cy="162065"/>
    <xdr:sp macro="" textlink="">
      <xdr:nvSpPr>
        <xdr:cNvPr id="6" name="Rectangle 5">
          <a:extLst>
            <a:ext uri="{FF2B5EF4-FFF2-40B4-BE49-F238E27FC236}">
              <a16:creationId xmlns:a16="http://schemas.microsoft.com/office/drawing/2014/main" id="{00000000-0008-0000-0500-000006000000}"/>
            </a:ext>
          </a:extLst>
        </xdr:cNvPr>
        <xdr:cNvSpPr/>
      </xdr:nvSpPr>
      <xdr:spPr>
        <a:xfrm>
          <a:off x="17686" y="8831580"/>
          <a:ext cx="155122" cy="162065"/>
        </a:xfrm>
        <a:prstGeom prst="rect">
          <a:avLst/>
        </a:prstGeom>
        <a:solidFill>
          <a:srgbClr val="FFFFFF">
            <a:alpha val="80000"/>
          </a:srgbClr>
        </a:solidFill>
        <a:ln w="3175">
          <a:prstDash val="sysDot"/>
        </a:ln>
      </xdr:spPr>
      <xdr:style>
        <a:lnRef idx="2">
          <a:schemeClr val="accent1"/>
        </a:lnRef>
        <a:fillRef idx="1">
          <a:schemeClr val="lt1"/>
        </a:fillRef>
        <a:effectRef idx="0">
          <a:schemeClr val="accent1"/>
        </a:effectRef>
        <a:fontRef idx="minor">
          <a:schemeClr val="dk1"/>
        </a:fontRef>
      </xdr:style>
      <xdr:txBody>
        <a:bodyPr wrap="square" lIns="0" tIns="0" rIns="0" bIns="0" anchor="ctr" anchorCtr="1">
          <a:noAutofit/>
        </a:bodyPr>
        <a:lstStyle/>
        <a:p>
          <a:pPr algn="ctr"/>
          <a:r>
            <a:rPr lang="en-US" sz="1000" b="1" i="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Constantia" pitchFamily="18" charset="0"/>
            </a:rPr>
            <a:t>i</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17</xdr:col>
      <xdr:colOff>259773</xdr:colOff>
      <xdr:row>29</xdr:row>
      <xdr:rowOff>346363</xdr:rowOff>
    </xdr:from>
    <xdr:ext cx="184731" cy="264560"/>
    <xdr:sp macro="" textlink="">
      <xdr:nvSpPr>
        <xdr:cNvPr id="2" name="TextBox 1">
          <a:extLst>
            <a:ext uri="{FF2B5EF4-FFF2-40B4-BE49-F238E27FC236}">
              <a16:creationId xmlns:a16="http://schemas.microsoft.com/office/drawing/2014/main" id="{2785F67E-2C3D-48A2-A7B1-69626D0385C5}"/>
            </a:ext>
          </a:extLst>
        </xdr:cNvPr>
        <xdr:cNvSpPr txBox="1"/>
      </xdr:nvSpPr>
      <xdr:spPr>
        <a:xfrm>
          <a:off x="26263023" y="176342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SG" sz="1100"/>
        </a:p>
      </xdr:txBody>
    </xdr:sp>
    <xdr:clientData/>
  </xdr:oneCellAnchor>
  <xdr:oneCellAnchor>
    <xdr:from>
      <xdr:col>19</xdr:col>
      <xdr:colOff>259773</xdr:colOff>
      <xdr:row>29</xdr:row>
      <xdr:rowOff>346363</xdr:rowOff>
    </xdr:from>
    <xdr:ext cx="184731" cy="264560"/>
    <xdr:sp macro="" textlink="">
      <xdr:nvSpPr>
        <xdr:cNvPr id="3" name="TextBox 2">
          <a:extLst>
            <a:ext uri="{FF2B5EF4-FFF2-40B4-BE49-F238E27FC236}">
              <a16:creationId xmlns:a16="http://schemas.microsoft.com/office/drawing/2014/main" id="{80B01E84-EE2B-45CE-B8A5-2BC2A5B98D0C}"/>
            </a:ext>
          </a:extLst>
        </xdr:cNvPr>
        <xdr:cNvSpPr txBox="1"/>
      </xdr:nvSpPr>
      <xdr:spPr>
        <a:xfrm>
          <a:off x="27882273" y="189086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SG"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ex3.iras.gov.sg/sites/gst-buddy/ACAP%20team/Shared%20Documents/2022%20updates/gst-f28(1)%2030apr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t ACAP Review Declaration"/>
      <sheetName val="Appendix 1"/>
      <sheetName val="Example (Appendix 2)"/>
      <sheetName val="Appendix 2 (Part 1)"/>
      <sheetName val="Appendix 2 (Part 2)"/>
      <sheetName val="Appendix 3"/>
      <sheetName val="Appendix 4"/>
      <sheetName val="Appendix 5.1"/>
      <sheetName val="Appendix 5.2"/>
      <sheetName val="Appendix 6"/>
      <sheetName val="Appendix 7.1"/>
      <sheetName val="Appendix 7.2"/>
    </sheetNames>
    <sheetDataSet>
      <sheetData sheetId="0"/>
      <sheetData sheetId="1"/>
      <sheetData sheetId="2"/>
      <sheetData sheetId="3"/>
      <sheetData sheetId="4"/>
      <sheetData sheetId="5"/>
      <sheetData sheetId="6"/>
      <sheetData sheetId="7"/>
      <sheetData sheetId="8"/>
      <sheetData sheetId="9"/>
      <sheetData sheetId="10"/>
      <sheetData sheetId="11">
        <row r="55">
          <cell r="D55" t="str">
            <v/>
          </cell>
          <cell r="J55" t="str">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iras.gov.sg/media/docs/default-source/e-tax/etaxguide_gst_renewal-of-acap-status-(third-edition).pdf?sfvrsn=5a944287_7" TargetMode="External"/><Relationship Id="rId7" Type="http://schemas.openxmlformats.org/officeDocument/2006/relationships/hyperlink" Target="https://www.iras.gov.sg/taxes/goods-services-tax-(gst)/filing-gst/correcting-errors-made-in-gst-return-(filing-gst-f7)" TargetMode="External"/><Relationship Id="rId2" Type="http://schemas.openxmlformats.org/officeDocument/2006/relationships/hyperlink" Target="https://www.iras.gov.sg/media/docs/default-source/e-tax/etaxguide-gst-acap-(eleventh-edition).pdf" TargetMode="External"/><Relationship Id="rId1" Type="http://schemas.openxmlformats.org/officeDocument/2006/relationships/hyperlink" Target="https://www.iras.gov.sg/irashome/uploadedFiles/IRASHome/GST/App%202%20Information%20Leaflet%20on%20Post%20ACAP%20Review.pdf" TargetMode="External"/><Relationship Id="rId6" Type="http://schemas.openxmlformats.org/officeDocument/2006/relationships/hyperlink" Target="https://www.iras.gov.sg/media/docs/default-source/uploadedfiles/gst/acapsrc.xlsx?sfvrsn=d1b364bb_16" TargetMode="External"/><Relationship Id="rId5" Type="http://schemas.openxmlformats.org/officeDocument/2006/relationships/hyperlink" Target="https://www.iras.gov.sg/media/docs/default-source/uploadedfiles/gst/acapsrc.xlsx?sfvrsn=d1b364bb_16" TargetMode="External"/><Relationship Id="rId10" Type="http://schemas.openxmlformats.org/officeDocument/2006/relationships/comments" Target="../comments1.xml"/><Relationship Id="rId4" Type="http://schemas.openxmlformats.org/officeDocument/2006/relationships/hyperlink" Target="https://www.iras.gov.sg/media/docs/default-source/e-tax/etaxguide_gst_renewal-of-acap-status-(third-edition).pdf" TargetMode="External"/><Relationship Id="rId9"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Q492"/>
  <sheetViews>
    <sheetView showGridLines="0" tabSelected="1" zoomScaleNormal="100" zoomScaleSheetLayoutView="70" zoomScalePageLayoutView="80" workbookViewId="0">
      <selection sqref="A1:AO1"/>
    </sheetView>
  </sheetViews>
  <sheetFormatPr defaultColWidth="8.85546875" defaultRowHeight="17.100000000000001" customHeight="1" x14ac:dyDescent="0.25"/>
  <cols>
    <col min="1" max="1" width="4.7109375" style="2" customWidth="1"/>
    <col min="2" max="2" width="5.28515625" style="2" customWidth="1"/>
    <col min="3" max="3" width="4.85546875" style="2" customWidth="1"/>
    <col min="4" max="4" width="4.7109375" style="2" customWidth="1"/>
    <col min="5" max="6" width="3.7109375" style="2" customWidth="1"/>
    <col min="7" max="7" width="4" style="2" customWidth="1"/>
    <col min="8" max="18" width="3.7109375" style="2" customWidth="1"/>
    <col min="19" max="19" width="3.5703125" style="2" customWidth="1"/>
    <col min="20" max="31" width="3.7109375" style="2" customWidth="1"/>
    <col min="32" max="32" width="3.5703125" style="2" customWidth="1"/>
    <col min="33" max="33" width="4.28515625" style="2" customWidth="1"/>
    <col min="34" max="37" width="3.7109375" style="2" customWidth="1"/>
    <col min="38" max="40" width="5.7109375" style="2" customWidth="1"/>
    <col min="41" max="41" width="4.7109375" style="2" customWidth="1"/>
    <col min="42" max="51" width="3.7109375" style="2" customWidth="1"/>
    <col min="52" max="52" width="2.85546875" style="2" customWidth="1"/>
    <col min="53" max="54" width="3.28515625" style="2" customWidth="1"/>
    <col min="55" max="55" width="3.42578125" style="2" customWidth="1"/>
    <col min="56" max="56" width="3.42578125" style="838" hidden="1" customWidth="1"/>
    <col min="57" max="62" width="8.85546875" style="2" hidden="1" customWidth="1"/>
    <col min="63" max="65" width="0" style="2" hidden="1" customWidth="1"/>
    <col min="66" max="16384" width="8.85546875" style="2"/>
  </cols>
  <sheetData>
    <row r="1" spans="1:56" ht="21" customHeight="1" x14ac:dyDescent="0.3">
      <c r="A1" s="1340" t="s">
        <v>417</v>
      </c>
      <c r="B1" s="1341"/>
      <c r="C1" s="1341"/>
      <c r="D1" s="1341"/>
      <c r="E1" s="1341"/>
      <c r="F1" s="1341"/>
      <c r="G1" s="1341"/>
      <c r="H1" s="1341"/>
      <c r="I1" s="1341"/>
      <c r="J1" s="1341"/>
      <c r="K1" s="1341"/>
      <c r="L1" s="1341"/>
      <c r="M1" s="1341"/>
      <c r="N1" s="1341"/>
      <c r="O1" s="1341"/>
      <c r="P1" s="1341"/>
      <c r="Q1" s="1341"/>
      <c r="R1" s="1341"/>
      <c r="S1" s="1341"/>
      <c r="T1" s="1341"/>
      <c r="U1" s="1341"/>
      <c r="V1" s="1341"/>
      <c r="W1" s="1341"/>
      <c r="X1" s="1341"/>
      <c r="Y1" s="1341"/>
      <c r="Z1" s="1341"/>
      <c r="AA1" s="1341"/>
      <c r="AB1" s="1341"/>
      <c r="AC1" s="1341"/>
      <c r="AD1" s="1341"/>
      <c r="AE1" s="1341"/>
      <c r="AF1" s="1341"/>
      <c r="AG1" s="1341"/>
      <c r="AH1" s="1341"/>
      <c r="AI1" s="1341"/>
      <c r="AJ1" s="1341"/>
      <c r="AK1" s="1341"/>
      <c r="AL1" s="1341"/>
      <c r="AM1" s="1341"/>
      <c r="AN1" s="1341"/>
      <c r="AO1" s="1342"/>
      <c r="AP1" s="3"/>
      <c r="AQ1" s="3"/>
      <c r="AR1" s="3"/>
      <c r="AS1" s="3"/>
      <c r="AT1" s="3"/>
      <c r="AU1" s="3"/>
      <c r="AV1" s="3"/>
      <c r="AW1" s="3"/>
      <c r="AX1" s="3"/>
      <c r="AY1" s="3"/>
    </row>
    <row r="2" spans="1:56" ht="21" customHeight="1" x14ac:dyDescent="0.3">
      <c r="A2" s="1354" t="s">
        <v>367</v>
      </c>
      <c r="B2" s="1355"/>
      <c r="C2" s="1355"/>
      <c r="D2" s="1355"/>
      <c r="E2" s="1355"/>
      <c r="F2" s="1355"/>
      <c r="G2" s="1355"/>
      <c r="H2" s="1355"/>
      <c r="I2" s="1355"/>
      <c r="J2" s="1355"/>
      <c r="K2" s="1355"/>
      <c r="L2" s="1355"/>
      <c r="M2" s="1355"/>
      <c r="N2" s="1355"/>
      <c r="O2" s="1355"/>
      <c r="P2" s="1355"/>
      <c r="Q2" s="1355"/>
      <c r="R2" s="1355"/>
      <c r="S2" s="1355"/>
      <c r="T2" s="1355"/>
      <c r="U2" s="1355"/>
      <c r="V2" s="1355"/>
      <c r="W2" s="1355"/>
      <c r="X2" s="1355"/>
      <c r="Y2" s="1355"/>
      <c r="Z2" s="1355"/>
      <c r="AA2" s="1355"/>
      <c r="AB2" s="1355"/>
      <c r="AC2" s="1355"/>
      <c r="AD2" s="1355"/>
      <c r="AE2" s="1355"/>
      <c r="AF2" s="1355"/>
      <c r="AG2" s="1355"/>
      <c r="AH2" s="1355"/>
      <c r="AI2" s="1355"/>
      <c r="AJ2" s="1355"/>
      <c r="AK2" s="1355"/>
      <c r="AL2" s="1355"/>
      <c r="AM2" s="1355"/>
      <c r="AN2" s="1355"/>
      <c r="AO2" s="1356"/>
      <c r="AP2" s="3"/>
      <c r="AQ2" s="3"/>
      <c r="AR2" s="3"/>
      <c r="AS2" s="3"/>
      <c r="AT2" s="3"/>
      <c r="AU2" s="3"/>
      <c r="AV2" s="3"/>
      <c r="AW2" s="3"/>
      <c r="AX2" s="3"/>
      <c r="AY2" s="3"/>
    </row>
    <row r="3" spans="1:56" ht="10.5" customHeight="1" x14ac:dyDescent="0.25">
      <c r="A3" s="396"/>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97"/>
      <c r="AP3" s="3"/>
      <c r="AQ3" s="3"/>
      <c r="AR3" s="3"/>
      <c r="AS3" s="3"/>
      <c r="AT3" s="3"/>
      <c r="AU3" s="3"/>
      <c r="AV3" s="3"/>
      <c r="AW3" s="3"/>
      <c r="AX3" s="3"/>
      <c r="AY3" s="3"/>
    </row>
    <row r="4" spans="1:56" ht="18" customHeight="1" x14ac:dyDescent="0.25">
      <c r="A4" s="106" t="s">
        <v>0</v>
      </c>
      <c r="C4" s="398"/>
      <c r="AO4" s="115"/>
    </row>
    <row r="5" spans="1:56" ht="15" customHeight="1" x14ac:dyDescent="0.25">
      <c r="A5" s="106" t="s">
        <v>1</v>
      </c>
      <c r="C5" s="398"/>
      <c r="AO5" s="115"/>
    </row>
    <row r="6" spans="1:56" ht="15" customHeight="1" x14ac:dyDescent="0.25">
      <c r="A6" s="106" t="s">
        <v>2</v>
      </c>
      <c r="C6" s="398"/>
      <c r="AO6" s="115"/>
    </row>
    <row r="7" spans="1:56" ht="12" customHeight="1" thickBot="1" x14ac:dyDescent="0.3">
      <c r="A7" s="399"/>
      <c r="B7" s="398"/>
      <c r="C7" s="398"/>
      <c r="AO7" s="115"/>
    </row>
    <row r="8" spans="1:56" s="37" customFormat="1" ht="15" customHeight="1" x14ac:dyDescent="0.3">
      <c r="A8" s="563"/>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00"/>
      <c r="AL8" s="400"/>
      <c r="AM8" s="400"/>
      <c r="AN8" s="400"/>
      <c r="AO8" s="564"/>
      <c r="BD8" s="839"/>
    </row>
    <row r="9" spans="1:56" s="37" customFormat="1" ht="18" customHeight="1" x14ac:dyDescent="0.3">
      <c r="A9" s="565" t="s">
        <v>94</v>
      </c>
      <c r="AK9" s="61"/>
      <c r="AL9" s="61"/>
      <c r="AM9" s="61"/>
      <c r="AN9" s="61"/>
      <c r="AO9" s="566"/>
      <c r="BD9" s="839"/>
    </row>
    <row r="10" spans="1:56" s="37" customFormat="1" ht="15" customHeight="1" x14ac:dyDescent="0.3">
      <c r="A10" s="567"/>
      <c r="AK10" s="61"/>
      <c r="AL10" s="61"/>
      <c r="AM10" s="61"/>
      <c r="AN10" s="61"/>
      <c r="AO10" s="566"/>
      <c r="BD10" s="839"/>
    </row>
    <row r="11" spans="1:56" s="37" customFormat="1" ht="20.25" x14ac:dyDescent="0.3">
      <c r="A11" s="410" t="s">
        <v>3</v>
      </c>
      <c r="B11" s="1302" t="s">
        <v>368</v>
      </c>
      <c r="C11" s="1302"/>
      <c r="D11" s="1302"/>
      <c r="E11" s="1302"/>
      <c r="F11" s="1302"/>
      <c r="G11" s="1302"/>
      <c r="H11" s="1302"/>
      <c r="I11" s="1302"/>
      <c r="J11" s="1302"/>
      <c r="K11" s="1302"/>
      <c r="L11" s="1302"/>
      <c r="M11" s="1302"/>
      <c r="N11" s="1302"/>
      <c r="O11" s="1302"/>
      <c r="P11" s="1302"/>
      <c r="Q11" s="1302"/>
      <c r="R11" s="1302"/>
      <c r="S11" s="1302"/>
      <c r="T11" s="1302"/>
      <c r="U11" s="1302"/>
      <c r="V11" s="1302"/>
      <c r="W11" s="1302"/>
      <c r="X11" s="1302"/>
      <c r="Y11" s="1302"/>
      <c r="Z11" s="1302"/>
      <c r="AA11" s="1302"/>
      <c r="AB11" s="1302"/>
      <c r="AC11" s="1302"/>
      <c r="AD11" s="1302"/>
      <c r="AE11" s="1302"/>
      <c r="AF11" s="1302"/>
      <c r="AG11" s="1302"/>
      <c r="AH11" s="1302"/>
      <c r="AI11" s="1302"/>
      <c r="AJ11" s="1302"/>
      <c r="AK11" s="1302"/>
      <c r="AL11" s="1302"/>
      <c r="AM11" s="1302"/>
      <c r="AN11" s="1302"/>
      <c r="AO11" s="568"/>
      <c r="BD11" s="839"/>
    </row>
    <row r="12" spans="1:56" s="37" customFormat="1" ht="20.25" x14ac:dyDescent="0.3">
      <c r="A12" s="409"/>
      <c r="B12" s="445"/>
      <c r="C12" s="445"/>
      <c r="D12" s="445"/>
      <c r="E12" s="445"/>
      <c r="F12" s="445"/>
      <c r="G12" s="445"/>
      <c r="H12" s="445"/>
      <c r="I12" s="445"/>
      <c r="J12" s="445"/>
      <c r="K12" s="445"/>
      <c r="L12" s="445"/>
      <c r="M12" s="445"/>
      <c r="N12" s="445"/>
      <c r="O12" s="445"/>
      <c r="P12" s="445"/>
      <c r="Q12" s="445"/>
      <c r="R12" s="445"/>
      <c r="S12" s="445"/>
      <c r="T12" s="445"/>
      <c r="U12" s="445"/>
      <c r="V12" s="445"/>
      <c r="W12" s="445"/>
      <c r="X12" s="445"/>
      <c r="Y12" s="445"/>
      <c r="Z12" s="445"/>
      <c r="AA12" s="445"/>
      <c r="AB12" s="445"/>
      <c r="AC12" s="445"/>
      <c r="AD12" s="445"/>
      <c r="AE12" s="445"/>
      <c r="AF12" s="445"/>
      <c r="AG12" s="445"/>
      <c r="AH12" s="445"/>
      <c r="AI12" s="445"/>
      <c r="AJ12" s="445"/>
      <c r="AK12" s="445"/>
      <c r="AL12" s="445"/>
      <c r="AM12" s="445"/>
      <c r="AN12" s="445"/>
      <c r="AO12" s="568"/>
      <c r="BD12" s="839"/>
    </row>
    <row r="13" spans="1:56" s="37" customFormat="1" ht="25.9" customHeight="1" x14ac:dyDescent="0.3">
      <c r="A13" s="410" t="s">
        <v>4</v>
      </c>
      <c r="B13" s="1315" t="s">
        <v>439</v>
      </c>
      <c r="C13" s="1315"/>
      <c r="D13" s="1315"/>
      <c r="E13" s="1315"/>
      <c r="F13" s="1315"/>
      <c r="G13" s="1315"/>
      <c r="H13" s="1315"/>
      <c r="I13" s="1315"/>
      <c r="J13" s="1315"/>
      <c r="K13" s="1315"/>
      <c r="L13" s="1315"/>
      <c r="M13" s="1315"/>
      <c r="N13" s="1315"/>
      <c r="O13" s="1315"/>
      <c r="P13" s="1315"/>
      <c r="Q13" s="1315"/>
      <c r="R13" s="1315"/>
      <c r="S13" s="1315"/>
      <c r="T13" s="1315"/>
      <c r="U13" s="1315"/>
      <c r="V13" s="1315"/>
      <c r="W13" s="1315"/>
      <c r="X13" s="1315"/>
      <c r="Y13" s="1315"/>
      <c r="Z13" s="1315"/>
      <c r="AA13" s="1315"/>
      <c r="AB13" s="1315"/>
      <c r="AC13" s="1315"/>
      <c r="AD13" s="1315"/>
      <c r="AE13" s="1315"/>
      <c r="AF13" s="1315"/>
      <c r="AG13" s="1315"/>
      <c r="AH13" s="1315"/>
      <c r="AI13" s="1315"/>
      <c r="AJ13" s="1315"/>
      <c r="AK13" s="1315"/>
      <c r="AL13" s="1315"/>
      <c r="AM13" s="1315"/>
      <c r="AN13" s="1315"/>
      <c r="AO13" s="569"/>
      <c r="BD13" s="839"/>
    </row>
    <row r="14" spans="1:56" s="37" customFormat="1" ht="20.25" x14ac:dyDescent="0.3">
      <c r="A14" s="409"/>
      <c r="B14" s="453"/>
      <c r="C14" s="453"/>
      <c r="D14" s="453"/>
      <c r="E14" s="453"/>
      <c r="F14" s="453"/>
      <c r="G14" s="453"/>
      <c r="H14" s="453"/>
      <c r="I14" s="453"/>
      <c r="J14" s="453"/>
      <c r="K14" s="453"/>
      <c r="L14" s="453"/>
      <c r="M14" s="453"/>
      <c r="N14" s="453"/>
      <c r="O14" s="453"/>
      <c r="P14" s="453"/>
      <c r="Q14" s="453"/>
      <c r="R14" s="453"/>
      <c r="S14" s="453"/>
      <c r="T14" s="453"/>
      <c r="U14" s="453"/>
      <c r="V14" s="453"/>
      <c r="W14" s="453"/>
      <c r="X14" s="453"/>
      <c r="Y14" s="453"/>
      <c r="Z14" s="453"/>
      <c r="AA14" s="453"/>
      <c r="AB14" s="453"/>
      <c r="AC14" s="453"/>
      <c r="AD14" s="453"/>
      <c r="AE14" s="453"/>
      <c r="AF14" s="453"/>
      <c r="AG14" s="453"/>
      <c r="AH14" s="453"/>
      <c r="AI14" s="453"/>
      <c r="AJ14" s="453"/>
      <c r="AK14" s="453"/>
      <c r="AL14" s="453"/>
      <c r="AM14" s="453"/>
      <c r="AN14" s="453"/>
      <c r="AO14" s="569"/>
      <c r="BD14" s="839"/>
    </row>
    <row r="15" spans="1:56" s="37" customFormat="1" ht="20.25" x14ac:dyDescent="0.3">
      <c r="A15" s="410" t="s">
        <v>5</v>
      </c>
      <c r="B15" s="1335" t="s">
        <v>424</v>
      </c>
      <c r="C15" s="1335"/>
      <c r="D15" s="1335"/>
      <c r="E15" s="1335"/>
      <c r="F15" s="1335"/>
      <c r="G15" s="1335"/>
      <c r="H15" s="1335"/>
      <c r="I15" s="1335"/>
      <c r="J15" s="1335"/>
      <c r="K15" s="1335"/>
      <c r="L15" s="1335"/>
      <c r="M15" s="1335"/>
      <c r="N15" s="1335"/>
      <c r="O15" s="1335"/>
      <c r="P15" s="1335"/>
      <c r="Q15" s="1335"/>
      <c r="R15" s="1335"/>
      <c r="S15" s="1335"/>
      <c r="T15" s="1335"/>
      <c r="U15" s="1335"/>
      <c r="V15" s="1335"/>
      <c r="W15" s="1335"/>
      <c r="X15" s="1335"/>
      <c r="Y15" s="1335"/>
      <c r="Z15" s="1335"/>
      <c r="AA15" s="1335"/>
      <c r="AB15" s="1335"/>
      <c r="AC15" s="1335"/>
      <c r="AD15" s="1335"/>
      <c r="AE15" s="1335"/>
      <c r="AF15" s="1335"/>
      <c r="AG15" s="1335"/>
      <c r="AH15" s="1335"/>
      <c r="AI15" s="1335"/>
      <c r="AJ15" s="1335"/>
      <c r="AK15" s="1335"/>
      <c r="AL15" s="1335"/>
      <c r="AM15" s="1335"/>
      <c r="AN15" s="1335"/>
      <c r="AO15" s="569"/>
      <c r="BD15" s="839"/>
    </row>
    <row r="16" spans="1:56" s="37" customFormat="1" ht="47.25" customHeight="1" x14ac:dyDescent="0.3">
      <c r="A16" s="432" t="s">
        <v>409</v>
      </c>
      <c r="B16" s="453" t="s">
        <v>67</v>
      </c>
      <c r="C16" s="1315" t="s">
        <v>728</v>
      </c>
      <c r="D16" s="1315"/>
      <c r="E16" s="1315"/>
      <c r="F16" s="1315"/>
      <c r="G16" s="1315"/>
      <c r="H16" s="1315"/>
      <c r="I16" s="1315"/>
      <c r="J16" s="1315"/>
      <c r="K16" s="1315"/>
      <c r="L16" s="1315"/>
      <c r="M16" s="1315"/>
      <c r="N16" s="1315"/>
      <c r="O16" s="1315"/>
      <c r="P16" s="1315"/>
      <c r="Q16" s="1315"/>
      <c r="R16" s="1315"/>
      <c r="S16" s="1315"/>
      <c r="T16" s="1315"/>
      <c r="U16" s="1315"/>
      <c r="V16" s="1315"/>
      <c r="W16" s="1315"/>
      <c r="X16" s="1315"/>
      <c r="Y16" s="1315"/>
      <c r="Z16" s="1315"/>
      <c r="AA16" s="1315"/>
      <c r="AB16" s="1315"/>
      <c r="AC16" s="1315"/>
      <c r="AD16" s="1315"/>
      <c r="AE16" s="1315"/>
      <c r="AF16" s="1315"/>
      <c r="AG16" s="1315"/>
      <c r="AH16" s="1315"/>
      <c r="AI16" s="1315"/>
      <c r="AJ16" s="1315"/>
      <c r="AK16" s="1315"/>
      <c r="AL16" s="1315"/>
      <c r="AM16" s="1315"/>
      <c r="AN16" s="1315"/>
      <c r="AO16" s="569"/>
      <c r="BD16" s="839"/>
    </row>
    <row r="17" spans="1:56" s="37" customFormat="1" ht="20.25" x14ac:dyDescent="0.3">
      <c r="A17" s="432" t="s">
        <v>411</v>
      </c>
      <c r="B17" s="453" t="s">
        <v>68</v>
      </c>
      <c r="C17" s="1315" t="s">
        <v>729</v>
      </c>
      <c r="D17" s="1315"/>
      <c r="E17" s="1315"/>
      <c r="F17" s="1315"/>
      <c r="G17" s="1315"/>
      <c r="H17" s="1315"/>
      <c r="I17" s="1315"/>
      <c r="J17" s="1315"/>
      <c r="K17" s="1315"/>
      <c r="L17" s="1315"/>
      <c r="M17" s="1315"/>
      <c r="N17" s="1315"/>
      <c r="O17" s="1315"/>
      <c r="P17" s="1315"/>
      <c r="Q17" s="1315"/>
      <c r="R17" s="1315"/>
      <c r="S17" s="1315"/>
      <c r="T17" s="1315"/>
      <c r="U17" s="1315"/>
      <c r="V17" s="1315"/>
      <c r="W17" s="1315"/>
      <c r="X17" s="1315"/>
      <c r="Y17" s="1315"/>
      <c r="Z17" s="1315"/>
      <c r="AA17" s="1315"/>
      <c r="AB17" s="1315"/>
      <c r="AC17" s="1315"/>
      <c r="AD17" s="1315"/>
      <c r="AE17" s="1315"/>
      <c r="AF17" s="1315"/>
      <c r="AG17" s="1315"/>
      <c r="AH17" s="1315"/>
      <c r="AI17" s="1315"/>
      <c r="AJ17" s="1315"/>
      <c r="AK17" s="1315"/>
      <c r="AL17" s="1315"/>
      <c r="AM17" s="1315"/>
      <c r="AN17" s="1315"/>
      <c r="AO17" s="569"/>
      <c r="BD17" s="839"/>
    </row>
    <row r="18" spans="1:56" s="37" customFormat="1" ht="60.75" x14ac:dyDescent="0.3">
      <c r="A18" s="433" t="s">
        <v>410</v>
      </c>
      <c r="B18" s="453" t="s">
        <v>54</v>
      </c>
      <c r="C18" s="1315" t="s">
        <v>730</v>
      </c>
      <c r="D18" s="1315"/>
      <c r="E18" s="1315"/>
      <c r="F18" s="1315"/>
      <c r="G18" s="1315"/>
      <c r="H18" s="1315"/>
      <c r="I18" s="1315"/>
      <c r="J18" s="1315"/>
      <c r="K18" s="1315"/>
      <c r="L18" s="1315"/>
      <c r="M18" s="1315"/>
      <c r="N18" s="1315"/>
      <c r="O18" s="1315"/>
      <c r="P18" s="1315"/>
      <c r="Q18" s="1315"/>
      <c r="R18" s="1315"/>
      <c r="S18" s="1315"/>
      <c r="T18" s="1315"/>
      <c r="U18" s="1315"/>
      <c r="V18" s="1315"/>
      <c r="W18" s="1315"/>
      <c r="X18" s="1315"/>
      <c r="Y18" s="1315"/>
      <c r="Z18" s="1315"/>
      <c r="AA18" s="1315"/>
      <c r="AB18" s="1315"/>
      <c r="AC18" s="1315"/>
      <c r="AD18" s="1315"/>
      <c r="AE18" s="1315"/>
      <c r="AF18" s="1315"/>
      <c r="AG18" s="1315"/>
      <c r="AH18" s="1315"/>
      <c r="AI18" s="1315"/>
      <c r="AJ18" s="1315"/>
      <c r="AK18" s="1315"/>
      <c r="AL18" s="1315"/>
      <c r="AM18" s="1315"/>
      <c r="AN18" s="1315"/>
      <c r="AO18" s="569"/>
      <c r="BD18" s="839"/>
    </row>
    <row r="19" spans="1:56" s="37" customFormat="1" ht="20.25" x14ac:dyDescent="0.3">
      <c r="A19" s="409"/>
      <c r="B19" s="453"/>
      <c r="C19" s="453"/>
      <c r="D19" s="453"/>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c r="AM19" s="453"/>
      <c r="AN19" s="453"/>
      <c r="AO19" s="569"/>
      <c r="BD19" s="839"/>
    </row>
    <row r="20" spans="1:56" s="37" customFormat="1" ht="20.25" x14ac:dyDescent="0.3">
      <c r="A20" s="410" t="s">
        <v>103</v>
      </c>
      <c r="B20" s="1315" t="s">
        <v>357</v>
      </c>
      <c r="C20" s="1315"/>
      <c r="D20" s="1315"/>
      <c r="E20" s="1315"/>
      <c r="F20" s="1315"/>
      <c r="G20" s="1315"/>
      <c r="H20" s="1315"/>
      <c r="I20" s="1315"/>
      <c r="J20" s="1315"/>
      <c r="K20" s="1315"/>
      <c r="L20" s="1315"/>
      <c r="M20" s="1315"/>
      <c r="N20" s="1315"/>
      <c r="O20" s="1315"/>
      <c r="P20" s="1315"/>
      <c r="Q20" s="1315"/>
      <c r="R20" s="1315"/>
      <c r="S20" s="1315"/>
      <c r="T20" s="1315"/>
      <c r="U20" s="1315"/>
      <c r="V20" s="1315"/>
      <c r="W20" s="1315"/>
      <c r="X20" s="1315"/>
      <c r="Y20" s="1315"/>
      <c r="Z20" s="1315"/>
      <c r="AA20" s="1315"/>
      <c r="AB20" s="1315"/>
      <c r="AC20" s="1315"/>
      <c r="AD20" s="1315"/>
      <c r="AE20" s="1315"/>
      <c r="AF20" s="1315"/>
      <c r="AG20" s="1315"/>
      <c r="AH20" s="1315"/>
      <c r="AI20" s="1315"/>
      <c r="AJ20" s="1315"/>
      <c r="AK20" s="1315"/>
      <c r="AL20" s="1315"/>
      <c r="AM20" s="1315"/>
      <c r="AN20" s="1315"/>
      <c r="AO20" s="569"/>
      <c r="BD20" s="839"/>
    </row>
    <row r="21" spans="1:56" s="37" customFormat="1" ht="20.25" customHeight="1" x14ac:dyDescent="0.3">
      <c r="A21" s="410"/>
      <c r="B21" s="452" t="s">
        <v>67</v>
      </c>
      <c r="C21" s="1328" t="s">
        <v>745</v>
      </c>
      <c r="D21" s="1328"/>
      <c r="E21" s="1328"/>
      <c r="F21" s="1328"/>
      <c r="G21" s="1328"/>
      <c r="H21" s="1328"/>
      <c r="I21" s="1328"/>
      <c r="J21" s="1328"/>
      <c r="K21" s="1328"/>
      <c r="L21" s="1328"/>
      <c r="M21" s="1328"/>
      <c r="N21" s="1328"/>
      <c r="O21" s="1328"/>
      <c r="P21" s="1328"/>
      <c r="Q21" s="1328"/>
      <c r="R21" s="1328"/>
      <c r="S21" s="1328"/>
      <c r="T21" s="1328"/>
      <c r="U21" s="1328"/>
      <c r="V21" s="1328"/>
      <c r="W21" s="1328"/>
      <c r="X21" s="1328"/>
      <c r="Y21" s="1328"/>
      <c r="Z21" s="1328"/>
      <c r="AA21" s="1328"/>
      <c r="AB21" s="1328"/>
      <c r="AC21" s="1328"/>
      <c r="AD21" s="1328"/>
      <c r="AE21" s="1328"/>
      <c r="AF21" s="1328"/>
      <c r="AG21" s="1328"/>
      <c r="AH21" s="1328"/>
      <c r="AI21" s="1328"/>
      <c r="AJ21" s="1328"/>
      <c r="AK21" s="1328"/>
      <c r="AL21" s="1328"/>
      <c r="AM21" s="1328"/>
      <c r="AN21" s="1328"/>
      <c r="AO21" s="569"/>
      <c r="AP21" s="791"/>
      <c r="BD21" s="839"/>
    </row>
    <row r="22" spans="1:56" s="37" customFormat="1" ht="20.25" x14ac:dyDescent="0.3">
      <c r="A22" s="410"/>
      <c r="B22" s="452"/>
      <c r="C22" s="1328"/>
      <c r="D22" s="1328"/>
      <c r="E22" s="1328"/>
      <c r="F22" s="1328"/>
      <c r="G22" s="1328"/>
      <c r="H22" s="1328"/>
      <c r="I22" s="1328"/>
      <c r="J22" s="1328"/>
      <c r="K22" s="1328"/>
      <c r="L22" s="1328"/>
      <c r="M22" s="1328"/>
      <c r="N22" s="1328"/>
      <c r="O22" s="1328"/>
      <c r="P22" s="1328"/>
      <c r="Q22" s="1328"/>
      <c r="R22" s="1328"/>
      <c r="S22" s="1328"/>
      <c r="T22" s="1328"/>
      <c r="U22" s="1328"/>
      <c r="V22" s="1328"/>
      <c r="W22" s="1328"/>
      <c r="X22" s="1328"/>
      <c r="Y22" s="1328"/>
      <c r="Z22" s="1328"/>
      <c r="AA22" s="1328"/>
      <c r="AB22" s="1328"/>
      <c r="AC22" s="1328"/>
      <c r="AD22" s="1328"/>
      <c r="AE22" s="1328"/>
      <c r="AF22" s="1328"/>
      <c r="AG22" s="1328"/>
      <c r="AH22" s="1328"/>
      <c r="AI22" s="1328"/>
      <c r="AJ22" s="1328"/>
      <c r="AK22" s="1328"/>
      <c r="AL22" s="1328"/>
      <c r="AM22" s="1328"/>
      <c r="AN22" s="1328"/>
      <c r="AO22" s="569"/>
      <c r="BD22" s="839"/>
    </row>
    <row r="23" spans="1:56" s="37" customFormat="1" ht="20.25" customHeight="1" x14ac:dyDescent="0.3">
      <c r="A23" s="410"/>
      <c r="B23" s="452" t="s">
        <v>68</v>
      </c>
      <c r="C23" s="1328" t="s">
        <v>746</v>
      </c>
      <c r="D23" s="1328"/>
      <c r="E23" s="1328"/>
      <c r="F23" s="1328"/>
      <c r="G23" s="1328"/>
      <c r="H23" s="1328"/>
      <c r="I23" s="1328"/>
      <c r="J23" s="1328"/>
      <c r="K23" s="1328"/>
      <c r="L23" s="1328"/>
      <c r="M23" s="1328"/>
      <c r="N23" s="1328"/>
      <c r="O23" s="1328"/>
      <c r="P23" s="1328"/>
      <c r="Q23" s="1328"/>
      <c r="R23" s="1328"/>
      <c r="S23" s="1328"/>
      <c r="T23" s="1328"/>
      <c r="U23" s="1328"/>
      <c r="V23" s="1328"/>
      <c r="W23" s="1328"/>
      <c r="X23" s="1328"/>
      <c r="Y23" s="1328"/>
      <c r="Z23" s="1328"/>
      <c r="AA23" s="1328"/>
      <c r="AB23" s="1328"/>
      <c r="AC23" s="1328"/>
      <c r="AD23" s="1328"/>
      <c r="AE23" s="1328"/>
      <c r="AF23" s="1328"/>
      <c r="AG23" s="1328"/>
      <c r="AH23" s="1328"/>
      <c r="AI23" s="1328"/>
      <c r="AJ23" s="1328"/>
      <c r="AK23" s="1328"/>
      <c r="AL23" s="1328"/>
      <c r="AM23" s="1328"/>
      <c r="AN23" s="1328"/>
      <c r="AO23" s="569"/>
      <c r="BD23" s="839"/>
    </row>
    <row r="24" spans="1:56" s="37" customFormat="1" ht="20.25" customHeight="1" x14ac:dyDescent="0.3">
      <c r="A24" s="410"/>
      <c r="B24" s="452"/>
      <c r="C24" s="1328"/>
      <c r="D24" s="1328"/>
      <c r="E24" s="1328"/>
      <c r="F24" s="1328"/>
      <c r="G24" s="1328"/>
      <c r="H24" s="1328"/>
      <c r="I24" s="1328"/>
      <c r="J24" s="1328"/>
      <c r="K24" s="1328"/>
      <c r="L24" s="1328"/>
      <c r="M24" s="1328"/>
      <c r="N24" s="1328"/>
      <c r="O24" s="1328"/>
      <c r="P24" s="1328"/>
      <c r="Q24" s="1328"/>
      <c r="R24" s="1328"/>
      <c r="S24" s="1328"/>
      <c r="T24" s="1328"/>
      <c r="U24" s="1328"/>
      <c r="V24" s="1328"/>
      <c r="W24" s="1328"/>
      <c r="X24" s="1328"/>
      <c r="Y24" s="1328"/>
      <c r="Z24" s="1328"/>
      <c r="AA24" s="1328"/>
      <c r="AB24" s="1328"/>
      <c r="AC24" s="1328"/>
      <c r="AD24" s="1328"/>
      <c r="AE24" s="1328"/>
      <c r="AF24" s="1328"/>
      <c r="AG24" s="1328"/>
      <c r="AH24" s="1328"/>
      <c r="AI24" s="1328"/>
      <c r="AJ24" s="1328"/>
      <c r="AK24" s="1328"/>
      <c r="AL24" s="1328"/>
      <c r="AM24" s="1328"/>
      <c r="AN24" s="1328"/>
      <c r="AO24" s="569"/>
      <c r="AP24" s="791"/>
      <c r="BD24" s="839"/>
    </row>
    <row r="25" spans="1:56" s="37" customFormat="1" ht="20.25" x14ac:dyDescent="0.3">
      <c r="A25" s="410"/>
      <c r="B25" s="452"/>
      <c r="C25" s="1328"/>
      <c r="D25" s="1328"/>
      <c r="E25" s="1328"/>
      <c r="F25" s="1328"/>
      <c r="G25" s="1328"/>
      <c r="H25" s="1328"/>
      <c r="I25" s="1328"/>
      <c r="J25" s="1328"/>
      <c r="K25" s="1328"/>
      <c r="L25" s="1328"/>
      <c r="M25" s="1328"/>
      <c r="N25" s="1328"/>
      <c r="O25" s="1328"/>
      <c r="P25" s="1328"/>
      <c r="Q25" s="1328"/>
      <c r="R25" s="1328"/>
      <c r="S25" s="1328"/>
      <c r="T25" s="1328"/>
      <c r="U25" s="1328"/>
      <c r="V25" s="1328"/>
      <c r="W25" s="1328"/>
      <c r="X25" s="1328"/>
      <c r="Y25" s="1328"/>
      <c r="Z25" s="1328"/>
      <c r="AA25" s="1328"/>
      <c r="AB25" s="1328"/>
      <c r="AC25" s="1328"/>
      <c r="AD25" s="1328"/>
      <c r="AE25" s="1328"/>
      <c r="AF25" s="1328"/>
      <c r="AG25" s="1328"/>
      <c r="AH25" s="1328"/>
      <c r="AI25" s="1328"/>
      <c r="AJ25" s="1328"/>
      <c r="AK25" s="1328"/>
      <c r="AL25" s="1328"/>
      <c r="AM25" s="1328"/>
      <c r="AN25" s="1328"/>
      <c r="AO25" s="569"/>
      <c r="BD25" s="839"/>
    </row>
    <row r="26" spans="1:56" s="37" customFormat="1" ht="20.25" x14ac:dyDescent="0.3">
      <c r="A26" s="410"/>
      <c r="B26" s="453"/>
      <c r="C26" s="453"/>
      <c r="D26" s="453"/>
      <c r="E26" s="453"/>
      <c r="F26" s="453"/>
      <c r="G26" s="453"/>
      <c r="H26" s="453"/>
      <c r="I26" s="453"/>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3"/>
      <c r="AL26" s="453"/>
      <c r="AM26" s="453"/>
      <c r="AN26" s="453"/>
      <c r="AO26" s="569"/>
      <c r="BD26" s="839"/>
    </row>
    <row r="27" spans="1:56" s="11" customFormat="1" ht="20.25" x14ac:dyDescent="0.2">
      <c r="A27" s="570" t="s">
        <v>159</v>
      </c>
      <c r="B27" s="1221" t="s">
        <v>456</v>
      </c>
      <c r="C27" s="1221"/>
      <c r="D27" s="1221"/>
      <c r="E27" s="1221"/>
      <c r="F27" s="1221"/>
      <c r="G27" s="1221"/>
      <c r="H27" s="1221"/>
      <c r="I27" s="1221"/>
      <c r="J27" s="1221"/>
      <c r="K27" s="1221"/>
      <c r="L27" s="1221"/>
      <c r="M27" s="1221"/>
      <c r="N27" s="1221"/>
      <c r="O27" s="1221"/>
      <c r="P27" s="1221"/>
      <c r="Q27" s="1221"/>
      <c r="R27" s="1221"/>
      <c r="S27" s="1221"/>
      <c r="T27" s="1221"/>
      <c r="U27" s="1221"/>
      <c r="V27" s="1221"/>
      <c r="W27" s="1221"/>
      <c r="X27" s="1221"/>
      <c r="Y27" s="1221"/>
      <c r="Z27" s="1221"/>
      <c r="AA27" s="1221"/>
      <c r="AB27" s="1221"/>
      <c r="AC27" s="1221"/>
      <c r="AD27" s="1221"/>
      <c r="AE27" s="1221"/>
      <c r="AF27" s="1221"/>
      <c r="AG27" s="1221"/>
      <c r="AH27" s="1221"/>
      <c r="AI27" s="1221"/>
      <c r="AJ27" s="1221"/>
      <c r="AK27" s="1221"/>
      <c r="AL27" s="1221"/>
      <c r="AM27" s="1221"/>
      <c r="AN27" s="1221"/>
      <c r="AO27" s="571"/>
      <c r="BD27" s="840"/>
    </row>
    <row r="28" spans="1:56" s="11" customFormat="1" ht="20.25" x14ac:dyDescent="0.2">
      <c r="A28" s="570"/>
      <c r="B28" s="1221"/>
      <c r="C28" s="1221"/>
      <c r="D28" s="1221"/>
      <c r="E28" s="1221"/>
      <c r="F28" s="1221"/>
      <c r="G28" s="1221"/>
      <c r="H28" s="1221"/>
      <c r="I28" s="1221"/>
      <c r="J28" s="1221"/>
      <c r="K28" s="1221"/>
      <c r="L28" s="1221"/>
      <c r="M28" s="1221"/>
      <c r="N28" s="1221"/>
      <c r="O28" s="1221"/>
      <c r="P28" s="1221"/>
      <c r="Q28" s="1221"/>
      <c r="R28" s="1221"/>
      <c r="S28" s="1221"/>
      <c r="T28" s="1221"/>
      <c r="U28" s="1221"/>
      <c r="V28" s="1221"/>
      <c r="W28" s="1221"/>
      <c r="X28" s="1221"/>
      <c r="Y28" s="1221"/>
      <c r="Z28" s="1221"/>
      <c r="AA28" s="1221"/>
      <c r="AB28" s="1221"/>
      <c r="AC28" s="1221"/>
      <c r="AD28" s="1221"/>
      <c r="AE28" s="1221"/>
      <c r="AF28" s="1221"/>
      <c r="AG28" s="1221"/>
      <c r="AH28" s="1221"/>
      <c r="AI28" s="1221"/>
      <c r="AJ28" s="1221"/>
      <c r="AK28" s="1221"/>
      <c r="AL28" s="1221"/>
      <c r="AM28" s="1221"/>
      <c r="AN28" s="1221"/>
      <c r="AO28" s="571"/>
      <c r="BD28" s="840"/>
    </row>
    <row r="29" spans="1:56" s="11" customFormat="1" ht="20.25" x14ac:dyDescent="0.2">
      <c r="A29" s="570"/>
      <c r="B29" s="1221"/>
      <c r="C29" s="1221"/>
      <c r="D29" s="1221"/>
      <c r="E29" s="1221"/>
      <c r="F29" s="1221"/>
      <c r="G29" s="1221"/>
      <c r="H29" s="1221"/>
      <c r="I29" s="1221"/>
      <c r="J29" s="1221"/>
      <c r="K29" s="1221"/>
      <c r="L29" s="1221"/>
      <c r="M29" s="1221"/>
      <c r="N29" s="1221"/>
      <c r="O29" s="1221"/>
      <c r="P29" s="1221"/>
      <c r="Q29" s="1221"/>
      <c r="R29" s="1221"/>
      <c r="S29" s="1221"/>
      <c r="T29" s="1221"/>
      <c r="U29" s="1221"/>
      <c r="V29" s="1221"/>
      <c r="W29" s="1221"/>
      <c r="X29" s="1221"/>
      <c r="Y29" s="1221"/>
      <c r="Z29" s="1221"/>
      <c r="AA29" s="1221"/>
      <c r="AB29" s="1221"/>
      <c r="AC29" s="1221"/>
      <c r="AD29" s="1221"/>
      <c r="AE29" s="1221"/>
      <c r="AF29" s="1221"/>
      <c r="AG29" s="1221"/>
      <c r="AH29" s="1221"/>
      <c r="AI29" s="1221"/>
      <c r="AJ29" s="1221"/>
      <c r="AK29" s="1221"/>
      <c r="AL29" s="1221"/>
      <c r="AM29" s="1221"/>
      <c r="AN29" s="1221"/>
      <c r="AO29" s="571"/>
      <c r="BD29" s="840"/>
    </row>
    <row r="30" spans="1:56" s="11" customFormat="1" ht="20.25" x14ac:dyDescent="0.2">
      <c r="A30" s="572"/>
      <c r="B30" s="471"/>
      <c r="C30" s="471"/>
      <c r="D30" s="471"/>
      <c r="E30" s="471"/>
      <c r="F30" s="471"/>
      <c r="G30" s="471"/>
      <c r="H30" s="471"/>
      <c r="I30" s="471"/>
      <c r="J30" s="471"/>
      <c r="K30" s="471"/>
      <c r="L30" s="471"/>
      <c r="M30" s="471"/>
      <c r="N30" s="471"/>
      <c r="O30" s="471"/>
      <c r="P30" s="471"/>
      <c r="Q30" s="471"/>
      <c r="R30" s="471"/>
      <c r="S30" s="471"/>
      <c r="T30" s="471"/>
      <c r="U30" s="471"/>
      <c r="V30" s="471"/>
      <c r="W30" s="471"/>
      <c r="X30" s="471"/>
      <c r="AO30" s="571"/>
      <c r="BD30" s="840"/>
    </row>
    <row r="31" spans="1:56" s="11" customFormat="1" ht="20.25" customHeight="1" x14ac:dyDescent="0.2">
      <c r="A31" s="570" t="s">
        <v>160</v>
      </c>
      <c r="B31" s="1329" t="s">
        <v>838</v>
      </c>
      <c r="C31" s="1330"/>
      <c r="D31" s="1330"/>
      <c r="E31" s="1330"/>
      <c r="F31" s="1330"/>
      <c r="G31" s="1330"/>
      <c r="H31" s="1330"/>
      <c r="I31" s="1330"/>
      <c r="J31" s="1330"/>
      <c r="K31" s="1330"/>
      <c r="L31" s="1330"/>
      <c r="M31" s="1330"/>
      <c r="N31" s="1330"/>
      <c r="O31" s="1330"/>
      <c r="P31" s="1330"/>
      <c r="Q31" s="1330"/>
      <c r="R31" s="1330"/>
      <c r="S31" s="1330"/>
      <c r="T31" s="1330"/>
      <c r="U31" s="1330"/>
      <c r="V31" s="1330"/>
      <c r="W31" s="1330"/>
      <c r="X31" s="1330"/>
      <c r="Y31" s="1330"/>
      <c r="Z31" s="1330"/>
      <c r="AA31" s="1330"/>
      <c r="AB31" s="1330"/>
      <c r="AC31" s="1330"/>
      <c r="AD31" s="1330"/>
      <c r="AE31" s="1330"/>
      <c r="AF31" s="1330"/>
      <c r="AG31" s="1330"/>
      <c r="AH31" s="1330"/>
      <c r="AI31" s="1330"/>
      <c r="AJ31" s="1330"/>
      <c r="AK31" s="1330"/>
      <c r="AL31" s="1330"/>
      <c r="AM31" s="1330"/>
      <c r="AN31" s="1330"/>
      <c r="AO31" s="571"/>
      <c r="BD31" s="840"/>
    </row>
    <row r="32" spans="1:56" s="11" customFormat="1" ht="20.25" x14ac:dyDescent="0.2">
      <c r="A32" s="572"/>
      <c r="B32" s="1330"/>
      <c r="C32" s="1330"/>
      <c r="D32" s="1330"/>
      <c r="E32" s="1330"/>
      <c r="F32" s="1330"/>
      <c r="G32" s="1330"/>
      <c r="H32" s="1330"/>
      <c r="I32" s="1330"/>
      <c r="J32" s="1330"/>
      <c r="K32" s="1330"/>
      <c r="L32" s="1330"/>
      <c r="M32" s="1330"/>
      <c r="N32" s="1330"/>
      <c r="O32" s="1330"/>
      <c r="P32" s="1330"/>
      <c r="Q32" s="1330"/>
      <c r="R32" s="1330"/>
      <c r="S32" s="1330"/>
      <c r="T32" s="1330"/>
      <c r="U32" s="1330"/>
      <c r="V32" s="1330"/>
      <c r="W32" s="1330"/>
      <c r="X32" s="1330"/>
      <c r="Y32" s="1330"/>
      <c r="Z32" s="1330"/>
      <c r="AA32" s="1330"/>
      <c r="AB32" s="1330"/>
      <c r="AC32" s="1330"/>
      <c r="AD32" s="1330"/>
      <c r="AE32" s="1330"/>
      <c r="AF32" s="1330"/>
      <c r="AG32" s="1330"/>
      <c r="AH32" s="1330"/>
      <c r="AI32" s="1330"/>
      <c r="AJ32" s="1330"/>
      <c r="AK32" s="1330"/>
      <c r="AL32" s="1330"/>
      <c r="AM32" s="1330"/>
      <c r="AN32" s="1330"/>
      <c r="AO32" s="571"/>
      <c r="BD32" s="840"/>
    </row>
    <row r="33" spans="1:56" s="11" customFormat="1" ht="20.25" x14ac:dyDescent="0.2">
      <c r="A33" s="572"/>
      <c r="B33" s="1330"/>
      <c r="C33" s="1330"/>
      <c r="D33" s="1330"/>
      <c r="E33" s="1330"/>
      <c r="F33" s="1330"/>
      <c r="G33" s="1330"/>
      <c r="H33" s="1330"/>
      <c r="I33" s="1330"/>
      <c r="J33" s="1330"/>
      <c r="K33" s="1330"/>
      <c r="L33" s="1330"/>
      <c r="M33" s="1330"/>
      <c r="N33" s="1330"/>
      <c r="O33" s="1330"/>
      <c r="P33" s="1330"/>
      <c r="Q33" s="1330"/>
      <c r="R33" s="1330"/>
      <c r="S33" s="1330"/>
      <c r="T33" s="1330"/>
      <c r="U33" s="1330"/>
      <c r="V33" s="1330"/>
      <c r="W33" s="1330"/>
      <c r="X33" s="1330"/>
      <c r="Y33" s="1330"/>
      <c r="Z33" s="1330"/>
      <c r="AA33" s="1330"/>
      <c r="AB33" s="1330"/>
      <c r="AC33" s="1330"/>
      <c r="AD33" s="1330"/>
      <c r="AE33" s="1330"/>
      <c r="AF33" s="1330"/>
      <c r="AG33" s="1330"/>
      <c r="AH33" s="1330"/>
      <c r="AI33" s="1330"/>
      <c r="AJ33" s="1330"/>
      <c r="AK33" s="1330"/>
      <c r="AL33" s="1330"/>
      <c r="AM33" s="1330"/>
      <c r="AN33" s="1330"/>
      <c r="AO33" s="571"/>
      <c r="BD33" s="840"/>
    </row>
    <row r="34" spans="1:56" s="11" customFormat="1" ht="20.25" x14ac:dyDescent="0.2">
      <c r="A34" s="572"/>
      <c r="B34" s="1331" t="s">
        <v>837</v>
      </c>
      <c r="C34" s="1331"/>
      <c r="D34" s="1331"/>
      <c r="E34" s="1331"/>
      <c r="F34" s="1331"/>
      <c r="G34" s="1331"/>
      <c r="H34" s="1331"/>
      <c r="I34" s="1331"/>
      <c r="J34" s="1331"/>
      <c r="K34" s="1331"/>
      <c r="L34" s="1331"/>
      <c r="M34" s="1331"/>
      <c r="N34" s="1331"/>
      <c r="O34" s="1331"/>
      <c r="P34" s="1331"/>
      <c r="Q34" s="1331"/>
      <c r="R34" s="1331"/>
      <c r="S34" s="1331"/>
      <c r="T34" s="1331"/>
      <c r="U34" s="1331"/>
      <c r="V34" s="1331"/>
      <c r="W34" s="1331"/>
      <c r="X34" s="1331"/>
      <c r="Y34" s="1331"/>
      <c r="Z34" s="1331"/>
      <c r="AA34" s="1331"/>
      <c r="AB34" s="1331"/>
      <c r="AC34" s="1331"/>
      <c r="AD34" s="1331"/>
      <c r="AE34" s="1331"/>
      <c r="AF34" s="1331"/>
      <c r="AG34" s="1331"/>
      <c r="AH34" s="1331"/>
      <c r="AI34" s="1331"/>
      <c r="AJ34" s="1331"/>
      <c r="AK34" s="1331"/>
      <c r="AL34" s="1331"/>
      <c r="AM34" s="1331"/>
      <c r="AN34" s="1331"/>
      <c r="AO34" s="571"/>
      <c r="BD34" s="840"/>
    </row>
    <row r="35" spans="1:56" s="11" customFormat="1" ht="20.25" x14ac:dyDescent="0.2">
      <c r="A35" s="572"/>
      <c r="B35" s="1331"/>
      <c r="C35" s="1331"/>
      <c r="D35" s="1331"/>
      <c r="E35" s="1331"/>
      <c r="F35" s="1331"/>
      <c r="G35" s="1331"/>
      <c r="H35" s="1331"/>
      <c r="I35" s="1331"/>
      <c r="J35" s="1331"/>
      <c r="K35" s="1331"/>
      <c r="L35" s="1331"/>
      <c r="M35" s="1331"/>
      <c r="N35" s="1331"/>
      <c r="O35" s="1331"/>
      <c r="P35" s="1331"/>
      <c r="Q35" s="1331"/>
      <c r="R35" s="1331"/>
      <c r="S35" s="1331"/>
      <c r="T35" s="1331"/>
      <c r="U35" s="1331"/>
      <c r="V35" s="1331"/>
      <c r="W35" s="1331"/>
      <c r="X35" s="1331"/>
      <c r="Y35" s="1331"/>
      <c r="Z35" s="1331"/>
      <c r="AA35" s="1331"/>
      <c r="AB35" s="1331"/>
      <c r="AC35" s="1331"/>
      <c r="AD35" s="1331"/>
      <c r="AE35" s="1331"/>
      <c r="AF35" s="1331"/>
      <c r="AG35" s="1331"/>
      <c r="AH35" s="1331"/>
      <c r="AI35" s="1331"/>
      <c r="AJ35" s="1331"/>
      <c r="AK35" s="1331"/>
      <c r="AL35" s="1331"/>
      <c r="AM35" s="1331"/>
      <c r="AN35" s="1331"/>
      <c r="AO35" s="571"/>
      <c r="BD35" s="840"/>
    </row>
    <row r="36" spans="1:56" s="11" customFormat="1" ht="20.25" x14ac:dyDescent="0.2">
      <c r="A36" s="572"/>
      <c r="B36" s="454"/>
      <c r="C36" s="472"/>
      <c r="D36" s="472"/>
      <c r="E36" s="472"/>
      <c r="F36" s="472"/>
      <c r="G36" s="472"/>
      <c r="H36" s="472"/>
      <c r="I36" s="472"/>
      <c r="J36" s="472"/>
      <c r="K36" s="472"/>
      <c r="L36" s="472"/>
      <c r="M36" s="472"/>
      <c r="N36" s="472"/>
      <c r="O36" s="472"/>
      <c r="P36" s="472"/>
      <c r="Q36" s="472"/>
      <c r="R36" s="472"/>
      <c r="S36" s="472"/>
      <c r="T36" s="472"/>
      <c r="U36" s="472"/>
      <c r="V36" s="472"/>
      <c r="W36" s="472"/>
      <c r="X36" s="472"/>
      <c r="AO36" s="571"/>
      <c r="BD36" s="840"/>
    </row>
    <row r="37" spans="1:56" s="11" customFormat="1" ht="20.25" x14ac:dyDescent="0.2">
      <c r="A37" s="570" t="s">
        <v>564</v>
      </c>
      <c r="B37" s="1167" t="s">
        <v>440</v>
      </c>
      <c r="C37" s="1167"/>
      <c r="D37" s="1167"/>
      <c r="E37" s="1167"/>
      <c r="F37" s="1167"/>
      <c r="G37" s="1167"/>
      <c r="H37" s="1167"/>
      <c r="I37" s="1167"/>
      <c r="J37" s="1167"/>
      <c r="K37" s="1167"/>
      <c r="L37" s="1167"/>
      <c r="M37" s="1167"/>
      <c r="N37" s="1167"/>
      <c r="O37" s="1167"/>
      <c r="P37" s="1167"/>
      <c r="Q37" s="1167"/>
      <c r="R37" s="1167"/>
      <c r="S37" s="1167"/>
      <c r="T37" s="1167"/>
      <c r="U37" s="1167"/>
      <c r="V37" s="1167"/>
      <c r="W37" s="1167"/>
      <c r="X37" s="1167"/>
      <c r="Y37" s="1167"/>
      <c r="Z37" s="1167"/>
      <c r="AA37" s="1167"/>
      <c r="AB37" s="1167"/>
      <c r="AC37" s="1167"/>
      <c r="AD37" s="1167"/>
      <c r="AE37" s="1167"/>
      <c r="AF37" s="1167"/>
      <c r="AG37" s="1167"/>
      <c r="AH37" s="1167"/>
      <c r="AI37" s="1167"/>
      <c r="AJ37" s="1167"/>
      <c r="AK37" s="1167"/>
      <c r="AL37" s="1167"/>
      <c r="AM37" s="1167"/>
      <c r="AN37" s="1167"/>
      <c r="AO37" s="571"/>
      <c r="BD37" s="840"/>
    </row>
    <row r="38" spans="1:56" s="11" customFormat="1" ht="20.25" x14ac:dyDescent="0.2">
      <c r="A38" s="570"/>
      <c r="B38" s="1167"/>
      <c r="C38" s="1167"/>
      <c r="D38" s="1167"/>
      <c r="E38" s="1167"/>
      <c r="F38" s="1167"/>
      <c r="G38" s="1167"/>
      <c r="H38" s="1167"/>
      <c r="I38" s="1167"/>
      <c r="J38" s="1167"/>
      <c r="K38" s="1167"/>
      <c r="L38" s="1167"/>
      <c r="M38" s="1167"/>
      <c r="N38" s="1167"/>
      <c r="O38" s="1167"/>
      <c r="P38" s="1167"/>
      <c r="Q38" s="1167"/>
      <c r="R38" s="1167"/>
      <c r="S38" s="1167"/>
      <c r="T38" s="1167"/>
      <c r="U38" s="1167"/>
      <c r="V38" s="1167"/>
      <c r="W38" s="1167"/>
      <c r="X38" s="1167"/>
      <c r="Y38" s="1167"/>
      <c r="Z38" s="1167"/>
      <c r="AA38" s="1167"/>
      <c r="AB38" s="1167"/>
      <c r="AC38" s="1167"/>
      <c r="AD38" s="1167"/>
      <c r="AE38" s="1167"/>
      <c r="AF38" s="1167"/>
      <c r="AG38" s="1167"/>
      <c r="AH38" s="1167"/>
      <c r="AI38" s="1167"/>
      <c r="AJ38" s="1167"/>
      <c r="AK38" s="1167"/>
      <c r="AL38" s="1167"/>
      <c r="AM38" s="1167"/>
      <c r="AN38" s="1167"/>
      <c r="AO38" s="571"/>
      <c r="BD38" s="840"/>
    </row>
    <row r="39" spans="1:56" s="11" customFormat="1" ht="20.25" x14ac:dyDescent="0.2">
      <c r="A39" s="570"/>
      <c r="B39" s="1167"/>
      <c r="C39" s="1167"/>
      <c r="D39" s="1167"/>
      <c r="E39" s="1167"/>
      <c r="F39" s="1167"/>
      <c r="G39" s="1167"/>
      <c r="H39" s="1167"/>
      <c r="I39" s="1167"/>
      <c r="J39" s="1167"/>
      <c r="K39" s="1167"/>
      <c r="L39" s="1167"/>
      <c r="M39" s="1167"/>
      <c r="N39" s="1167"/>
      <c r="O39" s="1167"/>
      <c r="P39" s="1167"/>
      <c r="Q39" s="1167"/>
      <c r="R39" s="1167"/>
      <c r="S39" s="1167"/>
      <c r="T39" s="1167"/>
      <c r="U39" s="1167"/>
      <c r="V39" s="1167"/>
      <c r="W39" s="1167"/>
      <c r="X39" s="1167"/>
      <c r="Y39" s="1167"/>
      <c r="Z39" s="1167"/>
      <c r="AA39" s="1167"/>
      <c r="AB39" s="1167"/>
      <c r="AC39" s="1167"/>
      <c r="AD39" s="1167"/>
      <c r="AE39" s="1167"/>
      <c r="AF39" s="1167"/>
      <c r="AG39" s="1167"/>
      <c r="AH39" s="1167"/>
      <c r="AI39" s="1167"/>
      <c r="AJ39" s="1167"/>
      <c r="AK39" s="1167"/>
      <c r="AL39" s="1167"/>
      <c r="AM39" s="1167"/>
      <c r="AN39" s="1167"/>
      <c r="AO39" s="571"/>
      <c r="BD39" s="840"/>
    </row>
    <row r="40" spans="1:56" s="11" customFormat="1" ht="20.25" x14ac:dyDescent="0.2">
      <c r="A40" s="570"/>
      <c r="B40" s="1167"/>
      <c r="C40" s="1167"/>
      <c r="D40" s="1167"/>
      <c r="E40" s="1167"/>
      <c r="F40" s="1167"/>
      <c r="G40" s="1167"/>
      <c r="H40" s="1167"/>
      <c r="I40" s="1167"/>
      <c r="J40" s="1167"/>
      <c r="K40" s="1167"/>
      <c r="L40" s="1167"/>
      <c r="M40" s="1167"/>
      <c r="N40" s="1167"/>
      <c r="O40" s="1167"/>
      <c r="P40" s="1167"/>
      <c r="Q40" s="1167"/>
      <c r="R40" s="1167"/>
      <c r="S40" s="1167"/>
      <c r="T40" s="1167"/>
      <c r="U40" s="1167"/>
      <c r="V40" s="1167"/>
      <c r="W40" s="1167"/>
      <c r="X40" s="1167"/>
      <c r="Y40" s="1167"/>
      <c r="Z40" s="1167"/>
      <c r="AA40" s="1167"/>
      <c r="AB40" s="1167"/>
      <c r="AC40" s="1167"/>
      <c r="AD40" s="1167"/>
      <c r="AE40" s="1167"/>
      <c r="AF40" s="1167"/>
      <c r="AG40" s="1167"/>
      <c r="AH40" s="1167"/>
      <c r="AI40" s="1167"/>
      <c r="AJ40" s="1167"/>
      <c r="AK40" s="1167"/>
      <c r="AL40" s="1167"/>
      <c r="AM40" s="1167"/>
      <c r="AN40" s="1167"/>
      <c r="AO40" s="571"/>
      <c r="BD40" s="840"/>
    </row>
    <row r="41" spans="1:56" ht="20.25" x14ac:dyDescent="0.25">
      <c r="A41" s="409"/>
      <c r="B41" s="1153"/>
      <c r="C41" s="1153"/>
      <c r="D41" s="1153"/>
      <c r="E41" s="1153"/>
      <c r="F41" s="1153"/>
      <c r="G41" s="1153"/>
      <c r="H41" s="1153"/>
      <c r="I41" s="1153"/>
      <c r="J41" s="1153"/>
      <c r="K41" s="1153"/>
      <c r="L41" s="1153"/>
      <c r="M41" s="1153"/>
      <c r="N41" s="1153"/>
      <c r="O41" s="1153"/>
      <c r="P41" s="1153"/>
      <c r="Q41" s="1153"/>
      <c r="R41" s="1153"/>
      <c r="S41" s="1153"/>
      <c r="T41" s="1153"/>
      <c r="U41" s="1153"/>
      <c r="V41" s="1153"/>
      <c r="W41" s="1153"/>
      <c r="X41" s="1153"/>
      <c r="Y41" s="1153"/>
      <c r="Z41" s="1153"/>
      <c r="AA41" s="1153"/>
      <c r="AB41" s="1153"/>
      <c r="AC41" s="1153"/>
      <c r="AD41" s="1153"/>
      <c r="AE41" s="1153"/>
      <c r="AF41" s="1153"/>
      <c r="AG41" s="1153"/>
      <c r="AH41" s="1153"/>
      <c r="AI41" s="1153"/>
      <c r="AJ41" s="1153"/>
      <c r="AK41" s="1153"/>
      <c r="AL41" s="1153"/>
      <c r="AM41" s="1153"/>
      <c r="AN41" s="1153"/>
      <c r="AO41" s="573"/>
    </row>
    <row r="42" spans="1:56" ht="64.150000000000006" customHeight="1" x14ac:dyDescent="0.25">
      <c r="A42" s="410" t="s">
        <v>369</v>
      </c>
      <c r="B42" s="1315" t="s">
        <v>731</v>
      </c>
      <c r="C42" s="1315"/>
      <c r="D42" s="1315"/>
      <c r="E42" s="1315"/>
      <c r="F42" s="1315"/>
      <c r="G42" s="1315"/>
      <c r="H42" s="1315"/>
      <c r="I42" s="1315"/>
      <c r="J42" s="1315"/>
      <c r="K42" s="1315"/>
      <c r="L42" s="1315"/>
      <c r="M42" s="1315"/>
      <c r="N42" s="1315"/>
      <c r="O42" s="1315"/>
      <c r="P42" s="1315"/>
      <c r="Q42" s="1315"/>
      <c r="R42" s="1315"/>
      <c r="S42" s="1315"/>
      <c r="T42" s="1315"/>
      <c r="U42" s="1315"/>
      <c r="V42" s="1315"/>
      <c r="W42" s="1315"/>
      <c r="X42" s="1315"/>
      <c r="Y42" s="1315"/>
      <c r="Z42" s="1315"/>
      <c r="AA42" s="1315"/>
      <c r="AB42" s="1315"/>
      <c r="AC42" s="1315"/>
      <c r="AD42" s="1315"/>
      <c r="AE42" s="1315"/>
      <c r="AF42" s="1315"/>
      <c r="AG42" s="1315"/>
      <c r="AH42" s="1315"/>
      <c r="AI42" s="1315"/>
      <c r="AJ42" s="1315"/>
      <c r="AK42" s="1315"/>
      <c r="AL42" s="1315"/>
      <c r="AM42" s="1315"/>
      <c r="AN42" s="1315"/>
      <c r="AO42" s="574"/>
    </row>
    <row r="43" spans="1:56" ht="6.6" customHeight="1" thickBot="1" x14ac:dyDescent="0.3">
      <c r="A43" s="575"/>
      <c r="B43" s="401"/>
      <c r="C43" s="401"/>
      <c r="D43" s="402"/>
      <c r="E43" s="402"/>
      <c r="F43" s="402"/>
      <c r="G43" s="402"/>
      <c r="H43" s="402"/>
      <c r="I43" s="402"/>
      <c r="J43" s="402"/>
      <c r="K43" s="402"/>
      <c r="L43" s="402"/>
      <c r="M43" s="402"/>
      <c r="N43" s="402"/>
      <c r="O43" s="402"/>
      <c r="P43" s="402"/>
      <c r="Q43" s="402"/>
      <c r="R43" s="402"/>
      <c r="S43" s="402"/>
      <c r="T43" s="402"/>
      <c r="U43" s="402"/>
      <c r="V43" s="402"/>
      <c r="W43" s="402"/>
      <c r="X43" s="402"/>
      <c r="Y43" s="402"/>
      <c r="Z43" s="402"/>
      <c r="AA43" s="402"/>
      <c r="AB43" s="402"/>
      <c r="AC43" s="402"/>
      <c r="AD43" s="402"/>
      <c r="AE43" s="402"/>
      <c r="AF43" s="402"/>
      <c r="AG43" s="402"/>
      <c r="AH43" s="402"/>
      <c r="AI43" s="402"/>
      <c r="AJ43" s="402"/>
      <c r="AK43" s="403"/>
      <c r="AL43" s="403"/>
      <c r="AM43" s="403"/>
      <c r="AN43" s="403"/>
      <c r="AO43" s="576"/>
    </row>
    <row r="44" spans="1:56" s="42" customFormat="1" ht="21.75" customHeight="1" thickBot="1" x14ac:dyDescent="0.3">
      <c r="A44" s="404" t="s">
        <v>6</v>
      </c>
      <c r="B44" s="40"/>
      <c r="C44" s="40"/>
      <c r="D44" s="40"/>
      <c r="E44" s="40"/>
      <c r="F44" s="40"/>
      <c r="G44" s="40"/>
      <c r="H44" s="40"/>
      <c r="I44" s="40"/>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131"/>
      <c r="BD44" s="841"/>
    </row>
    <row r="45" spans="1:56" s="37" customFormat="1" ht="12" customHeight="1" x14ac:dyDescent="0.3">
      <c r="A45" s="405"/>
      <c r="B45" s="406"/>
      <c r="C45" s="406"/>
      <c r="D45" s="407"/>
      <c r="E45" s="407"/>
      <c r="F45" s="407"/>
      <c r="G45" s="407"/>
      <c r="H45" s="407"/>
      <c r="I45" s="407"/>
      <c r="J45" s="407"/>
      <c r="K45" s="407"/>
      <c r="L45" s="407"/>
      <c r="M45" s="407"/>
      <c r="N45" s="407"/>
      <c r="O45" s="407"/>
      <c r="P45" s="43"/>
      <c r="Q45" s="43"/>
      <c r="R45" s="43"/>
      <c r="S45" s="43"/>
      <c r="T45" s="43"/>
      <c r="U45" s="43"/>
      <c r="V45" s="43"/>
      <c r="W45" s="43"/>
      <c r="X45" s="43"/>
      <c r="Y45" s="43"/>
      <c r="Z45" s="43"/>
      <c r="AA45" s="43"/>
      <c r="AB45" s="43"/>
      <c r="AC45" s="43"/>
      <c r="AD45" s="43"/>
      <c r="AE45" s="43"/>
      <c r="AF45" s="43"/>
      <c r="AG45" s="43"/>
      <c r="AH45" s="43"/>
      <c r="AI45" s="43"/>
      <c r="AJ45" s="43"/>
      <c r="AK45" s="43"/>
      <c r="AO45" s="132"/>
      <c r="BD45" s="839"/>
    </row>
    <row r="46" spans="1:56" s="37" customFormat="1" ht="18" customHeight="1" x14ac:dyDescent="0.3">
      <c r="A46" s="442"/>
      <c r="B46" s="37" t="s">
        <v>8</v>
      </c>
      <c r="E46" s="44"/>
      <c r="F46" s="44"/>
      <c r="G46" s="44"/>
      <c r="H46" s="44"/>
      <c r="I46" s="44"/>
      <c r="J46" s="44"/>
      <c r="K46" s="44"/>
      <c r="L46" s="44"/>
      <c r="M46" s="44"/>
      <c r="N46" s="44"/>
      <c r="AO46" s="393"/>
      <c r="BD46" s="839"/>
    </row>
    <row r="47" spans="1:56" s="37" customFormat="1" ht="4.9000000000000004" customHeight="1" x14ac:dyDescent="0.3">
      <c r="A47" s="364"/>
      <c r="AO47" s="393"/>
      <c r="BD47" s="839"/>
    </row>
    <row r="48" spans="1:56" s="37" customFormat="1" ht="28.15" customHeight="1" x14ac:dyDescent="0.3">
      <c r="A48" s="364"/>
      <c r="B48" s="446"/>
      <c r="C48" s="447"/>
      <c r="D48" s="447"/>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447"/>
      <c r="AF48" s="447"/>
      <c r="AG48" s="447"/>
      <c r="AH48" s="447"/>
      <c r="AI48" s="447"/>
      <c r="AJ48" s="447"/>
      <c r="AK48" s="447"/>
      <c r="AL48" s="448"/>
      <c r="AO48" s="393"/>
      <c r="BD48" s="839"/>
    </row>
    <row r="49" spans="1:95" s="37" customFormat="1" ht="7.5" customHeight="1" x14ac:dyDescent="0.3">
      <c r="A49" s="443"/>
      <c r="B49" s="22"/>
      <c r="C49" s="22"/>
      <c r="AO49" s="393"/>
      <c r="BD49" s="839"/>
    </row>
    <row r="50" spans="1:95" s="37" customFormat="1" ht="6.6" customHeight="1" x14ac:dyDescent="0.3">
      <c r="A50" s="364"/>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O50" s="393"/>
      <c r="BD50" s="839"/>
    </row>
    <row r="51" spans="1:95" s="37" customFormat="1" ht="28.15" customHeight="1" x14ac:dyDescent="0.3">
      <c r="A51" s="364"/>
      <c r="B51" s="446"/>
      <c r="C51" s="447"/>
      <c r="D51" s="447"/>
      <c r="E51" s="447"/>
      <c r="F51" s="447"/>
      <c r="G51" s="447"/>
      <c r="H51" s="447"/>
      <c r="I51" s="447"/>
      <c r="J51" s="447"/>
      <c r="K51" s="447"/>
      <c r="L51" s="447"/>
      <c r="M51" s="447"/>
      <c r="N51" s="447"/>
      <c r="O51" s="447"/>
      <c r="P51" s="447"/>
      <c r="Q51" s="447"/>
      <c r="R51" s="447"/>
      <c r="S51" s="447"/>
      <c r="T51" s="447"/>
      <c r="U51" s="447"/>
      <c r="V51" s="447"/>
      <c r="W51" s="447"/>
      <c r="X51" s="447"/>
      <c r="Y51" s="447"/>
      <c r="Z51" s="447"/>
      <c r="AA51" s="447"/>
      <c r="AB51" s="447"/>
      <c r="AC51" s="447"/>
      <c r="AD51" s="447"/>
      <c r="AE51" s="447"/>
      <c r="AF51" s="447"/>
      <c r="AG51" s="447"/>
      <c r="AH51" s="447"/>
      <c r="AI51" s="447"/>
      <c r="AJ51" s="447"/>
      <c r="AK51" s="447"/>
      <c r="AL51" s="448"/>
      <c r="AO51" s="393"/>
      <c r="BD51" s="839"/>
    </row>
    <row r="52" spans="1:95" s="37" customFormat="1" ht="18" customHeight="1" x14ac:dyDescent="0.3">
      <c r="A52" s="364"/>
      <c r="AO52" s="393"/>
      <c r="BD52" s="839"/>
    </row>
    <row r="53" spans="1:95" s="37" customFormat="1" ht="28.15" customHeight="1" x14ac:dyDescent="0.3">
      <c r="A53" s="364"/>
      <c r="B53" s="37" t="s">
        <v>454</v>
      </c>
      <c r="C53" s="444"/>
      <c r="D53" s="444"/>
      <c r="E53" s="444"/>
      <c r="F53" s="444"/>
      <c r="G53" s="444"/>
      <c r="H53" s="444"/>
      <c r="I53" s="444"/>
      <c r="J53" s="444"/>
      <c r="K53" s="449"/>
      <c r="L53" s="450"/>
      <c r="M53" s="450"/>
      <c r="N53" s="450"/>
      <c r="O53" s="450"/>
      <c r="P53" s="450"/>
      <c r="Q53" s="450"/>
      <c r="R53" s="451"/>
      <c r="T53" s="37" t="s">
        <v>455</v>
      </c>
      <c r="X53" s="444"/>
      <c r="Y53" s="444"/>
      <c r="Z53" s="444"/>
      <c r="AA53" s="444"/>
      <c r="AB53" s="444"/>
      <c r="AC53" s="444"/>
      <c r="AD53" s="444"/>
      <c r="AE53" s="449"/>
      <c r="AF53" s="450"/>
      <c r="AG53" s="450"/>
      <c r="AH53" s="450"/>
      <c r="AI53" s="450"/>
      <c r="AJ53" s="450"/>
      <c r="AK53" s="450"/>
      <c r="AL53" s="451"/>
      <c r="AO53" s="393"/>
      <c r="BD53" s="839"/>
    </row>
    <row r="54" spans="1:95" s="37" customFormat="1" ht="12" customHeight="1" x14ac:dyDescent="0.3">
      <c r="A54" s="103"/>
      <c r="D54" s="49"/>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O54" s="111"/>
      <c r="BD54" s="839"/>
    </row>
    <row r="55" spans="1:95" ht="18.75" customHeight="1" thickBot="1" x14ac:dyDescent="0.3">
      <c r="A55" s="119"/>
      <c r="B55" s="127"/>
      <c r="C55" s="127"/>
      <c r="D55" s="127"/>
      <c r="E55" s="127"/>
      <c r="F55" s="127"/>
      <c r="G55" s="128"/>
      <c r="H55" s="128"/>
      <c r="I55" s="127"/>
      <c r="J55" s="129"/>
      <c r="K55" s="129"/>
      <c r="L55" s="129"/>
      <c r="M55" s="129"/>
      <c r="N55" s="129"/>
      <c r="O55" s="129"/>
      <c r="P55" s="129"/>
      <c r="Q55" s="129"/>
      <c r="R55" s="129"/>
      <c r="S55" s="129"/>
      <c r="T55" s="129"/>
      <c r="U55" s="129"/>
      <c r="V55" s="129"/>
      <c r="W55" s="129"/>
      <c r="X55" s="129"/>
      <c r="Y55" s="129"/>
      <c r="Z55" s="128"/>
      <c r="AA55" s="128"/>
      <c r="AB55" s="127"/>
      <c r="AC55" s="130"/>
      <c r="AD55" s="127"/>
      <c r="AE55" s="127"/>
      <c r="AF55" s="93"/>
      <c r="AG55" s="93"/>
      <c r="AH55" s="93"/>
      <c r="AI55" s="94"/>
      <c r="AJ55" s="93"/>
      <c r="AK55" s="95"/>
      <c r="AL55" s="95"/>
      <c r="AM55" s="95"/>
      <c r="AN55" s="764" t="s">
        <v>21</v>
      </c>
      <c r="AO55" s="120"/>
    </row>
    <row r="56" spans="1:95" s="51" customFormat="1" ht="21.75" customHeight="1" thickBot="1" x14ac:dyDescent="0.3">
      <c r="A56" s="122" t="s">
        <v>13</v>
      </c>
      <c r="B56" s="50"/>
      <c r="C56" s="50"/>
      <c r="D56" s="40"/>
      <c r="E56" s="40"/>
      <c r="F56" s="40"/>
      <c r="G56" s="40"/>
      <c r="H56" s="40"/>
      <c r="I56" s="40"/>
      <c r="J56" s="40"/>
      <c r="K56" s="40"/>
      <c r="L56" s="40"/>
      <c r="M56" s="40"/>
      <c r="N56" s="40"/>
      <c r="O56" s="40"/>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131"/>
      <c r="AP56" s="42"/>
      <c r="AQ56" s="42"/>
      <c r="AR56" s="42"/>
      <c r="BD56" s="842"/>
    </row>
    <row r="57" spans="1:95" s="809" customFormat="1" ht="12" customHeight="1" x14ac:dyDescent="0.3">
      <c r="A57" s="405"/>
      <c r="B57" s="803"/>
      <c r="C57" s="803"/>
      <c r="D57" s="804"/>
      <c r="E57" s="804"/>
      <c r="F57" s="804"/>
      <c r="G57" s="804"/>
      <c r="H57" s="804"/>
      <c r="I57" s="804"/>
      <c r="J57" s="805"/>
      <c r="K57" s="805"/>
      <c r="L57" s="805"/>
      <c r="M57" s="805"/>
      <c r="N57" s="805"/>
      <c r="O57" s="805"/>
      <c r="P57" s="805"/>
      <c r="Q57" s="805"/>
      <c r="R57" s="805"/>
      <c r="S57" s="805"/>
      <c r="T57" s="805"/>
      <c r="U57" s="805"/>
      <c r="V57" s="805"/>
      <c r="W57" s="805"/>
      <c r="X57" s="805"/>
      <c r="Y57" s="805"/>
      <c r="Z57" s="806"/>
      <c r="AA57" s="806"/>
      <c r="AB57" s="806"/>
      <c r="AC57" s="806"/>
      <c r="AD57" s="806"/>
      <c r="AE57" s="806"/>
      <c r="AF57" s="807"/>
      <c r="AG57" s="808"/>
      <c r="AH57" s="808"/>
      <c r="AI57" s="808"/>
      <c r="AJ57" s="808"/>
      <c r="AK57" s="808"/>
      <c r="AL57" s="808"/>
      <c r="AM57" s="808"/>
      <c r="AN57" s="808"/>
      <c r="AO57" s="132"/>
      <c r="AP57" s="37"/>
      <c r="AQ57" s="37"/>
      <c r="AR57" s="37"/>
      <c r="BD57" s="843"/>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1"/>
      <c r="CL57" s="51"/>
      <c r="CM57" s="51"/>
      <c r="CN57" s="791"/>
      <c r="CO57" s="791"/>
      <c r="CP57" s="791"/>
      <c r="CQ57" s="791"/>
    </row>
    <row r="58" spans="1:95" s="809" customFormat="1" ht="20.25" x14ac:dyDescent="0.3">
      <c r="A58" s="442"/>
      <c r="B58" s="830" t="s">
        <v>732</v>
      </c>
      <c r="C58" s="831"/>
      <c r="D58" s="66"/>
      <c r="E58" s="66"/>
      <c r="F58" s="66"/>
      <c r="G58" s="66"/>
      <c r="H58" s="66"/>
      <c r="I58" s="66"/>
      <c r="J58" s="308"/>
      <c r="K58" s="308"/>
      <c r="L58" s="308"/>
      <c r="M58" s="308"/>
      <c r="N58" s="308"/>
      <c r="O58" s="308"/>
      <c r="P58" s="308"/>
      <c r="Q58" s="308"/>
      <c r="R58" s="308"/>
      <c r="S58" s="308"/>
      <c r="T58" s="308"/>
      <c r="U58" s="308"/>
      <c r="V58" s="308"/>
      <c r="W58" s="308"/>
      <c r="X58" s="308"/>
      <c r="Y58" s="308"/>
      <c r="Z58" s="42"/>
      <c r="AA58" s="42"/>
      <c r="AB58" s="42"/>
      <c r="AC58" s="42"/>
      <c r="AD58" s="42"/>
      <c r="AE58" s="42"/>
      <c r="AF58" s="832"/>
      <c r="AG58" s="46"/>
      <c r="AH58" s="46"/>
      <c r="AI58" s="46"/>
      <c r="AJ58" s="46"/>
      <c r="AK58" s="46"/>
      <c r="AL58" s="46"/>
      <c r="AM58" s="46"/>
      <c r="AN58" s="46"/>
      <c r="AO58" s="393"/>
      <c r="AP58" s="37"/>
      <c r="AQ58" s="37"/>
      <c r="AR58" s="37"/>
      <c r="BD58" s="843"/>
      <c r="BF58" s="810"/>
      <c r="BG58" s="810"/>
      <c r="BH58" s="810"/>
      <c r="BI58" s="810"/>
      <c r="BJ58" s="810"/>
      <c r="BK58" s="810"/>
      <c r="BL58" s="810"/>
      <c r="BM58" s="810"/>
      <c r="BN58" s="810"/>
      <c r="BO58" s="810"/>
      <c r="BP58" s="810"/>
      <c r="BQ58" s="810"/>
      <c r="BR58" s="810"/>
      <c r="BS58" s="810"/>
      <c r="BT58" s="810"/>
      <c r="BU58" s="810"/>
      <c r="BV58" s="810"/>
      <c r="BW58" s="810"/>
      <c r="BX58" s="810"/>
      <c r="BY58" s="810"/>
      <c r="BZ58" s="810"/>
      <c r="CA58" s="810"/>
      <c r="CB58" s="810"/>
      <c r="CC58" s="810"/>
      <c r="CD58" s="810"/>
      <c r="CE58" s="810"/>
      <c r="CF58" s="810"/>
      <c r="CG58" s="810"/>
      <c r="CH58" s="810"/>
      <c r="CI58" s="810"/>
      <c r="CJ58" s="810"/>
      <c r="CK58" s="810"/>
      <c r="CL58" s="810"/>
      <c r="CM58" s="810"/>
      <c r="CN58" s="791"/>
      <c r="CO58" s="791"/>
      <c r="CP58" s="791"/>
      <c r="CQ58" s="791"/>
    </row>
    <row r="59" spans="1:95" s="809" customFormat="1" ht="20.25" x14ac:dyDescent="0.3">
      <c r="A59" s="442"/>
      <c r="B59" s="811"/>
      <c r="C59" s="811"/>
      <c r="D59" s="812"/>
      <c r="E59" s="812"/>
      <c r="F59" s="812"/>
      <c r="G59" s="812"/>
      <c r="H59" s="812"/>
      <c r="I59" s="812"/>
      <c r="J59" s="813"/>
      <c r="K59" s="813"/>
      <c r="L59" s="813"/>
      <c r="M59" s="813"/>
      <c r="N59" s="813"/>
      <c r="O59" s="813"/>
      <c r="P59" s="813"/>
      <c r="Q59" s="813"/>
      <c r="R59" s="813"/>
      <c r="S59" s="813"/>
      <c r="T59" s="813"/>
      <c r="U59" s="813"/>
      <c r="V59" s="813"/>
      <c r="W59" s="813"/>
      <c r="X59" s="813"/>
      <c r="Y59" s="813"/>
      <c r="Z59" s="814"/>
      <c r="AA59" s="814"/>
      <c r="AB59" s="814"/>
      <c r="AC59" s="814"/>
      <c r="AD59" s="814"/>
      <c r="AE59" s="814"/>
      <c r="AF59" s="815"/>
      <c r="AG59" s="816"/>
      <c r="AH59" s="816"/>
      <c r="AI59" s="816"/>
      <c r="AJ59" s="816"/>
      <c r="AK59" s="816"/>
      <c r="AL59" s="816"/>
      <c r="AM59" s="816"/>
      <c r="AN59" s="816"/>
      <c r="AO59" s="393"/>
      <c r="AP59" s="37"/>
      <c r="AQ59" s="37"/>
      <c r="AR59" s="37"/>
      <c r="BD59" s="843"/>
      <c r="BF59" s="810"/>
      <c r="BG59" s="810"/>
      <c r="BH59" s="810"/>
      <c r="BI59" s="810"/>
      <c r="BJ59" s="810"/>
      <c r="BK59" s="810"/>
      <c r="BL59" s="810"/>
      <c r="BM59" s="810"/>
      <c r="BN59" s="810"/>
      <c r="BO59" s="810"/>
      <c r="BP59" s="810"/>
      <c r="BQ59" s="810"/>
      <c r="BR59" s="810"/>
      <c r="BS59" s="810"/>
      <c r="BT59" s="810"/>
      <c r="BU59" s="810"/>
      <c r="BV59" s="810"/>
      <c r="BW59" s="810"/>
      <c r="BX59" s="810"/>
      <c r="BY59" s="810"/>
      <c r="BZ59" s="810"/>
      <c r="CA59" s="810"/>
      <c r="CB59" s="810"/>
      <c r="CC59" s="810"/>
      <c r="CD59" s="810"/>
      <c r="CE59" s="810"/>
      <c r="CF59" s="810"/>
      <c r="CG59" s="810"/>
      <c r="CH59" s="810"/>
      <c r="CI59" s="810"/>
      <c r="CJ59" s="810"/>
      <c r="CK59" s="810"/>
      <c r="CL59" s="810"/>
      <c r="CM59" s="810"/>
      <c r="CN59" s="791"/>
      <c r="CO59" s="791"/>
      <c r="CP59" s="791"/>
      <c r="CQ59" s="791"/>
    </row>
    <row r="60" spans="1:95" s="809" customFormat="1" ht="20.25" customHeight="1" x14ac:dyDescent="0.3">
      <c r="A60" s="442"/>
      <c r="B60" s="1221" t="s">
        <v>14</v>
      </c>
      <c r="C60" s="1221"/>
      <c r="D60" s="1221"/>
      <c r="E60" s="1221"/>
      <c r="F60" s="1221"/>
      <c r="G60" s="1222"/>
      <c r="H60" s="1228"/>
      <c r="I60" s="1229"/>
      <c r="J60" s="1229"/>
      <c r="K60" s="1229"/>
      <c r="L60" s="1229"/>
      <c r="M60" s="1229"/>
      <c r="N60" s="1229"/>
      <c r="O60" s="1229"/>
      <c r="P60" s="1229"/>
      <c r="Q60" s="1229"/>
      <c r="R60" s="1229"/>
      <c r="S60" s="1229"/>
      <c r="T60" s="1230"/>
      <c r="V60" s="1226" t="s">
        <v>370</v>
      </c>
      <c r="W60" s="1226"/>
      <c r="X60" s="1226"/>
      <c r="Y60" s="1226"/>
      <c r="Z60" s="1226"/>
      <c r="AA60" s="1227"/>
      <c r="AB60" s="1228"/>
      <c r="AC60" s="1229"/>
      <c r="AD60" s="1229"/>
      <c r="AE60" s="1229"/>
      <c r="AF60" s="1229"/>
      <c r="AG60" s="1229"/>
      <c r="AH60" s="1229"/>
      <c r="AI60" s="1229"/>
      <c r="AJ60" s="1229"/>
      <c r="AK60" s="1229"/>
      <c r="AL60" s="1229"/>
      <c r="AM60" s="1229"/>
      <c r="AN60" s="1230"/>
      <c r="AO60" s="393"/>
      <c r="AP60" s="37"/>
      <c r="AQ60" s="37"/>
      <c r="AR60" s="37"/>
      <c r="BD60" s="843"/>
      <c r="BF60" s="810"/>
      <c r="BG60" s="810"/>
      <c r="BH60" s="810"/>
      <c r="BI60" s="810"/>
      <c r="BJ60" s="810"/>
      <c r="BK60" s="810"/>
      <c r="BL60" s="810"/>
      <c r="BM60" s="810"/>
      <c r="BN60" s="810"/>
      <c r="BO60" s="810"/>
      <c r="BP60" s="810"/>
      <c r="BQ60" s="810"/>
      <c r="BR60" s="810"/>
      <c r="BS60" s="810"/>
      <c r="BT60" s="810"/>
      <c r="BU60" s="810"/>
      <c r="BV60" s="810"/>
      <c r="BW60" s="810"/>
      <c r="BX60" s="810"/>
      <c r="BY60" s="810"/>
      <c r="BZ60" s="810"/>
      <c r="CA60" s="810"/>
      <c r="CB60" s="810"/>
      <c r="CC60" s="810"/>
      <c r="CD60" s="810"/>
      <c r="CE60" s="810"/>
      <c r="CF60" s="810"/>
      <c r="CG60" s="810"/>
      <c r="CH60" s="810"/>
      <c r="CI60" s="810"/>
      <c r="CJ60" s="810"/>
      <c r="CK60" s="810"/>
      <c r="CL60" s="810"/>
      <c r="CM60" s="810"/>
      <c r="CN60" s="791"/>
      <c r="CO60" s="791"/>
      <c r="CP60" s="791"/>
      <c r="CQ60" s="791"/>
    </row>
    <row r="61" spans="1:95" s="809" customFormat="1" ht="20.25" x14ac:dyDescent="0.3">
      <c r="A61" s="442"/>
      <c r="B61" s="1221"/>
      <c r="C61" s="1221"/>
      <c r="D61" s="1221"/>
      <c r="E61" s="1221"/>
      <c r="F61" s="1221"/>
      <c r="G61" s="1222"/>
      <c r="H61" s="1231"/>
      <c r="I61" s="1232"/>
      <c r="J61" s="1232"/>
      <c r="K61" s="1232"/>
      <c r="L61" s="1232"/>
      <c r="M61" s="1232"/>
      <c r="N61" s="1232"/>
      <c r="O61" s="1232"/>
      <c r="P61" s="1232"/>
      <c r="Q61" s="1232"/>
      <c r="R61" s="1232"/>
      <c r="S61" s="1232"/>
      <c r="T61" s="1233"/>
      <c r="V61" s="1226"/>
      <c r="W61" s="1226"/>
      <c r="X61" s="1226"/>
      <c r="Y61" s="1226"/>
      <c r="Z61" s="1226"/>
      <c r="AA61" s="1227"/>
      <c r="AB61" s="1231"/>
      <c r="AC61" s="1232"/>
      <c r="AD61" s="1232"/>
      <c r="AE61" s="1232"/>
      <c r="AF61" s="1232"/>
      <c r="AG61" s="1232"/>
      <c r="AH61" s="1232"/>
      <c r="AI61" s="1232"/>
      <c r="AJ61" s="1232"/>
      <c r="AK61" s="1232"/>
      <c r="AL61" s="1232"/>
      <c r="AM61" s="1232"/>
      <c r="AN61" s="1233"/>
      <c r="AO61" s="393"/>
      <c r="AP61" s="37"/>
      <c r="AQ61" s="37"/>
      <c r="AR61" s="37"/>
      <c r="BD61" s="843"/>
      <c r="BF61" s="810"/>
      <c r="BG61" s="810"/>
      <c r="BH61" s="810"/>
      <c r="BI61" s="810"/>
      <c r="BJ61" s="810"/>
      <c r="BK61" s="810"/>
      <c r="BL61" s="810"/>
      <c r="BM61" s="810"/>
      <c r="BN61" s="810"/>
      <c r="BO61" s="810"/>
      <c r="BP61" s="810"/>
      <c r="BQ61" s="810"/>
      <c r="BR61" s="810"/>
      <c r="BS61" s="810"/>
      <c r="BT61" s="810"/>
      <c r="BU61" s="810"/>
      <c r="BV61" s="810"/>
      <c r="BW61" s="810"/>
      <c r="BX61" s="810"/>
      <c r="BY61" s="810"/>
      <c r="BZ61" s="810"/>
      <c r="CA61" s="810"/>
      <c r="CB61" s="810"/>
      <c r="CC61" s="810"/>
      <c r="CD61" s="810"/>
      <c r="CE61" s="810"/>
      <c r="CF61" s="810"/>
      <c r="CG61" s="810"/>
      <c r="CH61" s="810"/>
      <c r="CI61" s="810"/>
      <c r="CJ61" s="810"/>
      <c r="CK61" s="810"/>
      <c r="CL61" s="810"/>
      <c r="CM61" s="810"/>
      <c r="CN61" s="791"/>
      <c r="CO61" s="791"/>
      <c r="CP61" s="791"/>
      <c r="CQ61" s="791"/>
    </row>
    <row r="62" spans="1:95" s="809" customFormat="1" ht="22.5" customHeight="1" x14ac:dyDescent="0.3">
      <c r="A62" s="442"/>
      <c r="B62" s="1221" t="s">
        <v>715</v>
      </c>
      <c r="C62" s="1221"/>
      <c r="D62" s="1221"/>
      <c r="E62" s="1221"/>
      <c r="F62" s="1221"/>
      <c r="G62" s="1222"/>
      <c r="H62" s="1223"/>
      <c r="I62" s="1224"/>
      <c r="J62" s="1224"/>
      <c r="K62" s="1224"/>
      <c r="L62" s="1224"/>
      <c r="M62" s="1224"/>
      <c r="N62" s="1224"/>
      <c r="O62" s="1224"/>
      <c r="P62" s="1224"/>
      <c r="Q62" s="1224"/>
      <c r="R62" s="1224"/>
      <c r="S62" s="1224"/>
      <c r="T62" s="1225"/>
      <c r="V62" s="1226" t="s">
        <v>15</v>
      </c>
      <c r="W62" s="1226"/>
      <c r="X62" s="1226"/>
      <c r="Y62" s="1226"/>
      <c r="Z62" s="1226"/>
      <c r="AA62" s="1227"/>
      <c r="AB62" s="1228"/>
      <c r="AC62" s="1229"/>
      <c r="AD62" s="1229"/>
      <c r="AE62" s="1229"/>
      <c r="AF62" s="1229"/>
      <c r="AG62" s="1229"/>
      <c r="AH62" s="1229"/>
      <c r="AI62" s="1229"/>
      <c r="AJ62" s="1229"/>
      <c r="AK62" s="1229"/>
      <c r="AL62" s="1229"/>
      <c r="AM62" s="1229"/>
      <c r="AN62" s="1230"/>
      <c r="AO62" s="393"/>
      <c r="AP62" s="37"/>
      <c r="AQ62" s="37"/>
      <c r="AR62" s="37"/>
      <c r="BD62" s="843"/>
      <c r="BF62" s="810"/>
      <c r="BG62" s="810"/>
      <c r="BH62" s="810"/>
      <c r="BI62" s="810"/>
      <c r="BJ62" s="810"/>
      <c r="BK62" s="810"/>
      <c r="BL62" s="810"/>
      <c r="BM62" s="810"/>
      <c r="BN62" s="810"/>
      <c r="BO62" s="810"/>
      <c r="BP62" s="810"/>
      <c r="BQ62" s="810"/>
      <c r="BR62" s="810"/>
      <c r="BS62" s="810"/>
      <c r="BT62" s="810"/>
      <c r="BU62" s="810"/>
      <c r="BV62" s="810"/>
      <c r="BW62" s="810"/>
      <c r="BX62" s="810"/>
      <c r="BY62" s="810"/>
      <c r="BZ62" s="810"/>
      <c r="CA62" s="810"/>
      <c r="CB62" s="810"/>
      <c r="CC62" s="810"/>
      <c r="CD62" s="810"/>
      <c r="CE62" s="810"/>
      <c r="CF62" s="810"/>
      <c r="CG62" s="810"/>
      <c r="CH62" s="810"/>
      <c r="CI62" s="810"/>
      <c r="CJ62" s="810"/>
      <c r="CK62" s="810"/>
      <c r="CL62" s="810"/>
      <c r="CM62" s="810"/>
      <c r="CN62" s="791"/>
      <c r="CO62" s="791"/>
      <c r="CP62" s="791"/>
      <c r="CQ62" s="791"/>
    </row>
    <row r="63" spans="1:95" s="809" customFormat="1" ht="23.25" customHeight="1" x14ac:dyDescent="0.3">
      <c r="A63" s="442"/>
      <c r="B63" s="1221" t="s">
        <v>716</v>
      </c>
      <c r="C63" s="1221"/>
      <c r="D63" s="1221"/>
      <c r="E63" s="1221"/>
      <c r="F63" s="1221"/>
      <c r="G63" s="1222"/>
      <c r="H63" s="1223"/>
      <c r="I63" s="1224"/>
      <c r="J63" s="1224"/>
      <c r="K63" s="1224"/>
      <c r="L63" s="1224"/>
      <c r="M63" s="1224"/>
      <c r="N63" s="1224"/>
      <c r="O63" s="1224"/>
      <c r="P63" s="1224"/>
      <c r="Q63" s="1224"/>
      <c r="R63" s="1224"/>
      <c r="S63" s="1224"/>
      <c r="T63" s="1225"/>
      <c r="V63" s="1226"/>
      <c r="W63" s="1226"/>
      <c r="X63" s="1226"/>
      <c r="Y63" s="1226"/>
      <c r="Z63" s="1226"/>
      <c r="AA63" s="1227"/>
      <c r="AB63" s="1231"/>
      <c r="AC63" s="1232"/>
      <c r="AD63" s="1232"/>
      <c r="AE63" s="1232"/>
      <c r="AF63" s="1232"/>
      <c r="AG63" s="1232"/>
      <c r="AH63" s="1232"/>
      <c r="AI63" s="1232"/>
      <c r="AJ63" s="1232"/>
      <c r="AK63" s="1232"/>
      <c r="AL63" s="1232"/>
      <c r="AM63" s="1232"/>
      <c r="AN63" s="1233"/>
      <c r="AO63" s="393"/>
      <c r="AP63" s="37"/>
      <c r="AQ63" s="37"/>
      <c r="AR63" s="37"/>
      <c r="BD63" s="843"/>
      <c r="BF63" s="810"/>
      <c r="BG63" s="810"/>
      <c r="BH63" s="810"/>
      <c r="BI63" s="810"/>
      <c r="BJ63" s="810"/>
      <c r="BK63" s="810"/>
      <c r="BL63" s="810"/>
      <c r="BM63" s="810"/>
      <c r="BN63" s="810"/>
      <c r="BO63" s="810"/>
      <c r="BP63" s="810"/>
      <c r="BQ63" s="810"/>
      <c r="BR63" s="810"/>
      <c r="BS63" s="810"/>
      <c r="BT63" s="810"/>
      <c r="BU63" s="810"/>
      <c r="BV63" s="810"/>
      <c r="BW63" s="810"/>
      <c r="BX63" s="810"/>
      <c r="BY63" s="810"/>
      <c r="BZ63" s="810"/>
      <c r="CA63" s="810"/>
      <c r="CB63" s="810"/>
      <c r="CC63" s="810"/>
      <c r="CD63" s="810"/>
      <c r="CE63" s="810"/>
      <c r="CF63" s="810"/>
      <c r="CG63" s="810"/>
      <c r="CH63" s="810"/>
      <c r="CI63" s="810"/>
      <c r="CJ63" s="810"/>
      <c r="CK63" s="810"/>
      <c r="CL63" s="810"/>
      <c r="CM63" s="810"/>
      <c r="CN63" s="791"/>
      <c r="CO63" s="791"/>
      <c r="CP63" s="791"/>
      <c r="CQ63" s="791"/>
    </row>
    <row r="64" spans="1:95" s="809" customFormat="1" ht="20.25" x14ac:dyDescent="0.3">
      <c r="A64" s="442"/>
      <c r="B64" s="817"/>
      <c r="C64" s="817"/>
      <c r="D64" s="818"/>
      <c r="E64" s="818"/>
      <c r="F64" s="818"/>
      <c r="G64" s="818"/>
      <c r="H64" s="818"/>
      <c r="I64" s="818"/>
      <c r="J64" s="819"/>
      <c r="K64" s="819"/>
      <c r="L64" s="819"/>
      <c r="M64" s="819"/>
      <c r="N64" s="819"/>
      <c r="O64" s="819"/>
      <c r="P64" s="819"/>
      <c r="Q64" s="819"/>
      <c r="R64" s="819"/>
      <c r="S64" s="819"/>
      <c r="T64" s="819"/>
      <c r="U64" s="819"/>
      <c r="V64" s="819"/>
      <c r="W64" s="819"/>
      <c r="X64" s="819"/>
      <c r="Y64" s="819"/>
      <c r="Z64" s="820"/>
      <c r="AA64" s="820"/>
      <c r="AB64" s="820"/>
      <c r="AC64" s="820"/>
      <c r="AD64" s="820"/>
      <c r="AE64" s="820"/>
      <c r="AF64" s="821"/>
      <c r="AG64" s="822"/>
      <c r="AH64" s="822"/>
      <c r="AI64" s="822"/>
      <c r="AJ64" s="822"/>
      <c r="AK64" s="822"/>
      <c r="AL64" s="822"/>
      <c r="AM64" s="822"/>
      <c r="AN64" s="13"/>
      <c r="AO64" s="393"/>
      <c r="AP64" s="37"/>
      <c r="AQ64" s="37"/>
      <c r="AR64" s="37"/>
      <c r="BD64" s="843"/>
      <c r="BF64" s="810"/>
      <c r="BG64" s="810"/>
      <c r="BH64" s="810"/>
      <c r="BI64" s="810"/>
      <c r="BJ64" s="810"/>
      <c r="BK64" s="810"/>
      <c r="BL64" s="810"/>
      <c r="BM64" s="810"/>
      <c r="BN64" s="810"/>
      <c r="BO64" s="810"/>
      <c r="BP64" s="810"/>
      <c r="BQ64" s="810"/>
      <c r="BR64" s="810"/>
      <c r="BS64" s="810"/>
      <c r="BT64" s="810"/>
      <c r="BU64" s="810"/>
      <c r="BV64" s="810"/>
      <c r="BW64" s="810"/>
      <c r="BX64" s="810"/>
      <c r="BY64" s="810"/>
      <c r="BZ64" s="810"/>
      <c r="CA64" s="810"/>
      <c r="CB64" s="810"/>
      <c r="CC64" s="810"/>
      <c r="CD64" s="810"/>
      <c r="CE64" s="810"/>
      <c r="CF64" s="810"/>
      <c r="CG64" s="810"/>
      <c r="CH64" s="810"/>
      <c r="CI64" s="810"/>
      <c r="CJ64" s="810"/>
      <c r="CK64" s="810"/>
      <c r="CL64" s="810"/>
      <c r="CM64" s="810"/>
      <c r="CN64" s="791"/>
      <c r="CO64" s="791"/>
      <c r="CP64" s="791"/>
      <c r="CQ64" s="791"/>
    </row>
    <row r="65" spans="1:95" s="809" customFormat="1" ht="20.25" customHeight="1" x14ac:dyDescent="0.3">
      <c r="A65" s="442"/>
      <c r="B65" s="1241" t="s">
        <v>733</v>
      </c>
      <c r="C65" s="1241"/>
      <c r="D65" s="1241"/>
      <c r="E65" s="1241"/>
      <c r="F65" s="1241"/>
      <c r="G65" s="1241"/>
      <c r="H65" s="1241"/>
      <c r="I65" s="1241"/>
      <c r="J65" s="1241"/>
      <c r="K65" s="1241"/>
      <c r="L65" s="1241"/>
      <c r="M65" s="1241"/>
      <c r="N65" s="1241"/>
      <c r="O65" s="1241"/>
      <c r="P65" s="1241"/>
      <c r="Q65" s="1241"/>
      <c r="R65" s="1241"/>
      <c r="S65" s="1241"/>
      <c r="T65" s="1241"/>
      <c r="U65" s="1241"/>
      <c r="V65" s="1241"/>
      <c r="W65" s="1241"/>
      <c r="X65" s="1241"/>
      <c r="Y65" s="1241"/>
      <c r="Z65" s="1241"/>
      <c r="AA65" s="1241"/>
      <c r="AB65" s="1241"/>
      <c r="AC65" s="1241"/>
      <c r="AD65" s="1241"/>
      <c r="AE65" s="1241"/>
      <c r="AF65" s="1241"/>
      <c r="AG65" s="1241"/>
      <c r="AH65" s="1241"/>
      <c r="AI65" s="1241"/>
      <c r="AJ65" s="1241"/>
      <c r="AK65" s="1241"/>
      <c r="AL65" s="1241"/>
      <c r="AM65" s="1241"/>
      <c r="AN65" s="1241"/>
      <c r="AO65" s="393"/>
      <c r="AP65" s="790"/>
      <c r="AQ65" s="37"/>
      <c r="AR65" s="37"/>
      <c r="BD65" s="843"/>
      <c r="BF65" s="810"/>
      <c r="BG65" s="810"/>
      <c r="BH65" s="810"/>
      <c r="BI65" s="810"/>
      <c r="BJ65" s="810"/>
      <c r="BK65" s="810"/>
      <c r="BL65" s="810"/>
      <c r="BM65" s="810"/>
      <c r="BN65" s="810"/>
      <c r="BO65" s="810"/>
      <c r="BP65" s="810"/>
      <c r="BQ65" s="810"/>
      <c r="BR65" s="810"/>
      <c r="BS65" s="810"/>
      <c r="BT65" s="810"/>
      <c r="BU65" s="810"/>
      <c r="BV65" s="810"/>
      <c r="BW65" s="810"/>
      <c r="BX65" s="810"/>
      <c r="BY65" s="810"/>
      <c r="BZ65" s="810"/>
      <c r="CA65" s="810"/>
      <c r="CB65" s="810"/>
      <c r="CC65" s="810"/>
      <c r="CD65" s="810"/>
      <c r="CE65" s="810"/>
      <c r="CF65" s="810"/>
      <c r="CG65" s="810"/>
      <c r="CH65" s="810"/>
      <c r="CI65" s="810"/>
      <c r="CJ65" s="810"/>
      <c r="CK65" s="810"/>
      <c r="CL65" s="810"/>
      <c r="CM65" s="810"/>
      <c r="CN65" s="791"/>
      <c r="CO65" s="791"/>
      <c r="CP65" s="791"/>
      <c r="CQ65" s="791"/>
    </row>
    <row r="66" spans="1:95" s="809" customFormat="1" ht="20.25" x14ac:dyDescent="0.3">
      <c r="A66" s="442"/>
      <c r="B66" s="1242" t="s">
        <v>717</v>
      </c>
      <c r="C66" s="1242"/>
      <c r="D66" s="1242"/>
      <c r="E66" s="1242"/>
      <c r="F66" s="1242"/>
      <c r="G66" s="1242"/>
      <c r="H66" s="1242"/>
      <c r="I66" s="1242"/>
      <c r="J66" s="1242"/>
      <c r="K66" s="1242"/>
      <c r="L66" s="1242"/>
      <c r="M66" s="1242"/>
      <c r="N66" s="1242"/>
      <c r="O66" s="1242"/>
      <c r="P66" s="1242"/>
      <c r="Q66" s="1242"/>
      <c r="R66" s="1242"/>
      <c r="S66" s="1242"/>
      <c r="T66" s="1242"/>
      <c r="U66" s="1242"/>
      <c r="V66" s="1242"/>
      <c r="W66" s="1242"/>
      <c r="X66" s="1242"/>
      <c r="Y66" s="1242"/>
      <c r="Z66" s="1242"/>
      <c r="AA66" s="1242"/>
      <c r="AB66" s="1242"/>
      <c r="AC66" s="1242"/>
      <c r="AD66" s="1242"/>
      <c r="AE66" s="1242"/>
      <c r="AF66" s="1242"/>
      <c r="AG66" s="1242"/>
      <c r="AH66" s="1242"/>
      <c r="AI66" s="1242"/>
      <c r="AJ66" s="1242"/>
      <c r="AK66" s="1242"/>
      <c r="AL66" s="1242"/>
      <c r="AM66" s="1242"/>
      <c r="AN66" s="1242"/>
      <c r="AO66" s="393"/>
      <c r="AP66" s="37"/>
      <c r="AQ66" s="37"/>
      <c r="AR66" s="37"/>
      <c r="BD66" s="843"/>
      <c r="BF66" s="810"/>
      <c r="BG66" s="810"/>
      <c r="BH66" s="810"/>
      <c r="BI66" s="810"/>
      <c r="BJ66" s="810"/>
      <c r="BK66" s="810"/>
      <c r="BL66" s="810"/>
      <c r="BM66" s="810"/>
      <c r="BN66" s="810"/>
      <c r="BO66" s="810"/>
      <c r="BP66" s="810"/>
      <c r="BQ66" s="810"/>
      <c r="BR66" s="810"/>
      <c r="BS66" s="810"/>
      <c r="BT66" s="810"/>
      <c r="BU66" s="810"/>
      <c r="BV66" s="810"/>
      <c r="BW66" s="810"/>
      <c r="BX66" s="810"/>
      <c r="BY66" s="810"/>
      <c r="BZ66" s="810"/>
      <c r="CA66" s="810"/>
      <c r="CB66" s="810"/>
      <c r="CC66" s="810"/>
      <c r="CD66" s="810"/>
      <c r="CE66" s="810"/>
      <c r="CF66" s="810"/>
      <c r="CG66" s="810"/>
      <c r="CH66" s="810"/>
      <c r="CI66" s="810"/>
      <c r="CJ66" s="810"/>
      <c r="CK66" s="810"/>
      <c r="CL66" s="810"/>
      <c r="CM66" s="810"/>
      <c r="CN66" s="791"/>
      <c r="CO66" s="791"/>
      <c r="CP66" s="791"/>
      <c r="CQ66" s="791"/>
    </row>
    <row r="67" spans="1:95" s="809" customFormat="1" ht="20.25" x14ac:dyDescent="0.3">
      <c r="A67" s="364"/>
      <c r="B67" s="1242"/>
      <c r="C67" s="1242"/>
      <c r="D67" s="1242"/>
      <c r="E67" s="1242"/>
      <c r="F67" s="1242"/>
      <c r="G67" s="1242"/>
      <c r="H67" s="1242"/>
      <c r="I67" s="1242"/>
      <c r="J67" s="1242"/>
      <c r="K67" s="1242"/>
      <c r="L67" s="1242"/>
      <c r="M67" s="1242"/>
      <c r="N67" s="1242"/>
      <c r="O67" s="1242"/>
      <c r="P67" s="1242"/>
      <c r="Q67" s="1242"/>
      <c r="R67" s="1242"/>
      <c r="S67" s="1242"/>
      <c r="T67" s="1242"/>
      <c r="U67" s="1242"/>
      <c r="V67" s="1242"/>
      <c r="W67" s="1242"/>
      <c r="X67" s="1242"/>
      <c r="Y67" s="1242"/>
      <c r="Z67" s="1242"/>
      <c r="AA67" s="1242"/>
      <c r="AB67" s="1242"/>
      <c r="AC67" s="1242"/>
      <c r="AD67" s="1242"/>
      <c r="AE67" s="1242"/>
      <c r="AF67" s="1242"/>
      <c r="AG67" s="1242"/>
      <c r="AH67" s="1242"/>
      <c r="AI67" s="1242"/>
      <c r="AJ67" s="1242"/>
      <c r="AK67" s="1242"/>
      <c r="AL67" s="1242"/>
      <c r="AM67" s="1242"/>
      <c r="AN67" s="1242"/>
      <c r="AO67" s="393"/>
      <c r="AP67" s="37"/>
      <c r="AQ67" s="37"/>
      <c r="AR67" s="37"/>
      <c r="BD67" s="843"/>
      <c r="BF67" s="791"/>
      <c r="BG67" s="791"/>
      <c r="BH67" s="791"/>
      <c r="BI67" s="791"/>
      <c r="BJ67" s="791"/>
      <c r="BK67" s="791"/>
      <c r="BL67" s="791"/>
      <c r="BM67" s="791"/>
      <c r="BN67" s="791"/>
      <c r="BO67" s="791"/>
      <c r="BP67" s="791"/>
      <c r="BQ67" s="791"/>
      <c r="BR67" s="791"/>
      <c r="BS67" s="791"/>
      <c r="BT67" s="791"/>
      <c r="BU67" s="791"/>
      <c r="BV67" s="791"/>
      <c r="BW67" s="791"/>
      <c r="BX67" s="791"/>
      <c r="BY67" s="791"/>
      <c r="BZ67" s="791"/>
      <c r="CA67" s="791"/>
      <c r="CB67" s="791"/>
      <c r="CC67" s="791"/>
      <c r="CD67" s="791"/>
      <c r="CE67" s="791"/>
      <c r="CF67" s="791"/>
      <c r="CG67" s="791"/>
      <c r="CH67" s="791"/>
      <c r="CI67" s="791"/>
      <c r="CJ67" s="791"/>
      <c r="CK67" s="791"/>
      <c r="CL67" s="791"/>
      <c r="CM67" s="791"/>
      <c r="CN67" s="791"/>
      <c r="CO67" s="791"/>
      <c r="CP67" s="791"/>
      <c r="CQ67" s="791"/>
    </row>
    <row r="68" spans="1:95" s="51" customFormat="1" ht="20.25" x14ac:dyDescent="0.25">
      <c r="A68" s="367"/>
      <c r="B68" s="1242"/>
      <c r="C68" s="1242"/>
      <c r="D68" s="1242"/>
      <c r="E68" s="1242"/>
      <c r="F68" s="1242"/>
      <c r="G68" s="1242"/>
      <c r="H68" s="1242"/>
      <c r="I68" s="1242"/>
      <c r="J68" s="1242"/>
      <c r="K68" s="1242"/>
      <c r="L68" s="1242"/>
      <c r="M68" s="1242"/>
      <c r="N68" s="1242"/>
      <c r="O68" s="1242"/>
      <c r="P68" s="1242"/>
      <c r="Q68" s="1242"/>
      <c r="R68" s="1242"/>
      <c r="S68" s="1242"/>
      <c r="T68" s="1242"/>
      <c r="U68" s="1242"/>
      <c r="V68" s="1242"/>
      <c r="W68" s="1242"/>
      <c r="X68" s="1242"/>
      <c r="Y68" s="1242"/>
      <c r="Z68" s="1242"/>
      <c r="AA68" s="1242"/>
      <c r="AB68" s="1242"/>
      <c r="AC68" s="1242"/>
      <c r="AD68" s="1242"/>
      <c r="AE68" s="1242"/>
      <c r="AF68" s="1242"/>
      <c r="AG68" s="1242"/>
      <c r="AH68" s="1242"/>
      <c r="AI68" s="1242"/>
      <c r="AJ68" s="1242"/>
      <c r="AK68" s="1242"/>
      <c r="AL68" s="1242"/>
      <c r="AM68" s="1242"/>
      <c r="AN68" s="1242"/>
      <c r="AO68" s="368"/>
      <c r="AP68" s="42"/>
      <c r="AQ68" s="42"/>
      <c r="AR68" s="42"/>
      <c r="BD68" s="842"/>
      <c r="BF68" s="1218"/>
      <c r="BG68" s="1218"/>
      <c r="BH68" s="1218"/>
      <c r="BI68" s="1218"/>
      <c r="BJ68" s="1218"/>
      <c r="BK68" s="1218"/>
      <c r="BL68" s="1243"/>
      <c r="BM68" s="1243"/>
      <c r="BN68" s="1243"/>
      <c r="BO68" s="1243"/>
      <c r="BP68" s="1243"/>
      <c r="BQ68" s="1243"/>
      <c r="BR68" s="1243"/>
      <c r="BS68" s="1243"/>
      <c r="BT68" s="1243"/>
      <c r="BU68" s="1243"/>
      <c r="BV68" s="1243"/>
      <c r="BW68" s="823"/>
      <c r="BX68" s="1218"/>
      <c r="BY68" s="1218"/>
      <c r="BZ68" s="1218"/>
      <c r="CA68" s="1218"/>
      <c r="CB68" s="1218"/>
      <c r="CC68" s="1218"/>
      <c r="CD68" s="1220"/>
      <c r="CE68" s="1220"/>
      <c r="CF68" s="1220"/>
      <c r="CG68" s="1220"/>
      <c r="CH68" s="1220"/>
      <c r="CI68" s="1220"/>
      <c r="CJ68" s="1220"/>
      <c r="CK68" s="1220"/>
      <c r="CL68" s="1220"/>
      <c r="CM68" s="1220"/>
      <c r="CN68" s="791"/>
      <c r="CO68" s="791"/>
      <c r="CP68" s="791"/>
      <c r="CQ68" s="791"/>
    </row>
    <row r="69" spans="1:95" s="42" customFormat="1" ht="20.25" customHeight="1" x14ac:dyDescent="0.3">
      <c r="A69" s="367"/>
      <c r="B69" s="52"/>
      <c r="C69" s="52"/>
      <c r="D69" s="52"/>
      <c r="E69" s="52"/>
      <c r="F69" s="52"/>
      <c r="G69" s="52"/>
      <c r="H69" s="52"/>
      <c r="I69" s="52"/>
      <c r="J69" s="46"/>
      <c r="K69" s="46"/>
      <c r="L69" s="46"/>
      <c r="M69" s="46"/>
      <c r="N69" s="46"/>
      <c r="O69" s="46"/>
      <c r="P69" s="46"/>
      <c r="Q69" s="46"/>
      <c r="R69" s="46"/>
      <c r="S69" s="46"/>
      <c r="T69" s="46"/>
      <c r="U69" s="46"/>
      <c r="V69" s="46"/>
      <c r="W69" s="46"/>
      <c r="X69" s="46"/>
      <c r="Y69" s="46"/>
      <c r="Z69" s="52"/>
      <c r="AA69" s="52"/>
      <c r="AB69" s="52"/>
      <c r="AC69" s="52"/>
      <c r="AD69" s="52"/>
      <c r="AE69" s="46"/>
      <c r="AF69" s="46"/>
      <c r="AG69" s="46"/>
      <c r="AH69" s="46"/>
      <c r="AI69" s="46"/>
      <c r="AJ69" s="46"/>
      <c r="AK69" s="46"/>
      <c r="AL69" s="46"/>
      <c r="AM69" s="46"/>
      <c r="AN69" s="46"/>
      <c r="AO69" s="368"/>
      <c r="BD69" s="841"/>
      <c r="BF69" s="1218"/>
      <c r="BG69" s="1218"/>
      <c r="BH69" s="1218"/>
      <c r="BI69" s="1218"/>
      <c r="BJ69" s="1218"/>
      <c r="BK69" s="1218"/>
      <c r="BL69" s="1243"/>
      <c r="BM69" s="1243"/>
      <c r="BN69" s="1243"/>
      <c r="BO69" s="1243"/>
      <c r="BP69" s="1243"/>
      <c r="BQ69" s="1243"/>
      <c r="BR69" s="1243"/>
      <c r="BS69" s="1243"/>
      <c r="BT69" s="1243"/>
      <c r="BU69" s="1243"/>
      <c r="BV69" s="1243"/>
      <c r="BW69" s="823"/>
      <c r="BX69" s="1218"/>
      <c r="BY69" s="1218"/>
      <c r="BZ69" s="1218"/>
      <c r="CA69" s="1218"/>
      <c r="CB69" s="1218"/>
      <c r="CC69" s="1218"/>
      <c r="CD69" s="1220"/>
      <c r="CE69" s="1220"/>
      <c r="CF69" s="1220"/>
      <c r="CG69" s="1220"/>
      <c r="CH69" s="1220"/>
      <c r="CI69" s="1220"/>
      <c r="CJ69" s="1220"/>
      <c r="CK69" s="1220"/>
      <c r="CL69" s="1220"/>
      <c r="CM69" s="1220"/>
      <c r="CN69" s="791"/>
      <c r="CO69" s="791"/>
      <c r="CP69" s="791"/>
      <c r="CQ69" s="791"/>
    </row>
    <row r="70" spans="1:95" s="42" customFormat="1" ht="20.25" customHeight="1" x14ac:dyDescent="0.3">
      <c r="A70" s="367"/>
      <c r="B70" s="1221" t="s">
        <v>14</v>
      </c>
      <c r="C70" s="1221"/>
      <c r="D70" s="1221"/>
      <c r="E70" s="1221"/>
      <c r="F70" s="1221"/>
      <c r="G70" s="1222"/>
      <c r="H70" s="1228"/>
      <c r="I70" s="1229"/>
      <c r="J70" s="1229"/>
      <c r="K70" s="1229"/>
      <c r="L70" s="1229"/>
      <c r="M70" s="1229"/>
      <c r="N70" s="1229"/>
      <c r="O70" s="1229"/>
      <c r="P70" s="1229"/>
      <c r="Q70" s="1229"/>
      <c r="R70" s="1229"/>
      <c r="S70" s="1229"/>
      <c r="T70" s="1230"/>
      <c r="U70" s="809"/>
      <c r="V70" s="1226" t="s">
        <v>370</v>
      </c>
      <c r="W70" s="1226"/>
      <c r="X70" s="1226"/>
      <c r="Y70" s="1226"/>
      <c r="Z70" s="1226"/>
      <c r="AA70" s="1227"/>
      <c r="AB70" s="1228"/>
      <c r="AC70" s="1229"/>
      <c r="AD70" s="1229"/>
      <c r="AE70" s="1229"/>
      <c r="AF70" s="1229"/>
      <c r="AG70" s="1229"/>
      <c r="AH70" s="1229"/>
      <c r="AI70" s="1229"/>
      <c r="AJ70" s="1229"/>
      <c r="AK70" s="1229"/>
      <c r="AL70" s="1229"/>
      <c r="AM70" s="1229"/>
      <c r="AN70" s="1230"/>
      <c r="AO70" s="368"/>
      <c r="BD70" s="841"/>
      <c r="BF70" s="1218"/>
      <c r="BG70" s="1218"/>
      <c r="BH70" s="1218"/>
      <c r="BI70" s="1218"/>
      <c r="BJ70" s="1218"/>
      <c r="BK70" s="1218"/>
      <c r="BL70" s="1219"/>
      <c r="BM70" s="1219"/>
      <c r="BN70" s="1219"/>
      <c r="BO70" s="1219"/>
      <c r="BP70" s="1219"/>
      <c r="BQ70" s="1219"/>
      <c r="BR70" s="1219"/>
      <c r="BS70" s="1219"/>
      <c r="BT70" s="1219"/>
      <c r="BU70" s="1219"/>
      <c r="BV70" s="1219"/>
      <c r="BW70" s="823"/>
      <c r="BX70" s="1218"/>
      <c r="BY70" s="1218"/>
      <c r="BZ70" s="1218"/>
      <c r="CA70" s="1218"/>
      <c r="CB70" s="1218"/>
      <c r="CC70" s="1218"/>
      <c r="CD70" s="1220"/>
      <c r="CE70" s="1220"/>
      <c r="CF70" s="1220"/>
      <c r="CG70" s="1220"/>
      <c r="CH70" s="1220"/>
      <c r="CI70" s="1220"/>
      <c r="CJ70" s="1220"/>
      <c r="CK70" s="1220"/>
      <c r="CL70" s="1220"/>
      <c r="CM70" s="1220"/>
      <c r="CN70" s="791"/>
      <c r="CO70" s="791"/>
      <c r="CP70" s="791"/>
      <c r="CQ70" s="791"/>
    </row>
    <row r="71" spans="1:95" s="42" customFormat="1" ht="20.25" x14ac:dyDescent="0.3">
      <c r="A71" s="367"/>
      <c r="B71" s="1221"/>
      <c r="C71" s="1221"/>
      <c r="D71" s="1221"/>
      <c r="E71" s="1221"/>
      <c r="F71" s="1221"/>
      <c r="G71" s="1222"/>
      <c r="H71" s="1231"/>
      <c r="I71" s="1232"/>
      <c r="J71" s="1232"/>
      <c r="K71" s="1232"/>
      <c r="L71" s="1232"/>
      <c r="M71" s="1232"/>
      <c r="N71" s="1232"/>
      <c r="O71" s="1232"/>
      <c r="P71" s="1232"/>
      <c r="Q71" s="1232"/>
      <c r="R71" s="1232"/>
      <c r="S71" s="1232"/>
      <c r="T71" s="1233"/>
      <c r="U71" s="809"/>
      <c r="V71" s="1226"/>
      <c r="W71" s="1226"/>
      <c r="X71" s="1226"/>
      <c r="Y71" s="1226"/>
      <c r="Z71" s="1226"/>
      <c r="AA71" s="1227"/>
      <c r="AB71" s="1231"/>
      <c r="AC71" s="1232"/>
      <c r="AD71" s="1232"/>
      <c r="AE71" s="1232"/>
      <c r="AF71" s="1232"/>
      <c r="AG71" s="1232"/>
      <c r="AH71" s="1232"/>
      <c r="AI71" s="1232"/>
      <c r="AJ71" s="1232"/>
      <c r="AK71" s="1232"/>
      <c r="AL71" s="1232"/>
      <c r="AM71" s="1232"/>
      <c r="AN71" s="1233"/>
      <c r="AO71" s="368"/>
      <c r="BD71" s="841"/>
      <c r="BF71" s="1218"/>
      <c r="BG71" s="1218"/>
      <c r="BH71" s="1218"/>
      <c r="BI71" s="1218"/>
      <c r="BJ71" s="1218"/>
      <c r="BK71" s="1218"/>
      <c r="BL71" s="1219"/>
      <c r="BM71" s="1219"/>
      <c r="BN71" s="1219"/>
      <c r="BO71" s="1219"/>
      <c r="BP71" s="1219"/>
      <c r="BQ71" s="1219"/>
      <c r="BR71" s="1219"/>
      <c r="BS71" s="1219"/>
      <c r="BT71" s="1219"/>
      <c r="BU71" s="1219"/>
      <c r="BV71" s="1219"/>
      <c r="BW71" s="823"/>
      <c r="BX71" s="1218"/>
      <c r="BY71" s="1218"/>
      <c r="BZ71" s="1218"/>
      <c r="CA71" s="1218"/>
      <c r="CB71" s="1218"/>
      <c r="CC71" s="1218"/>
      <c r="CD71" s="1220"/>
      <c r="CE71" s="1220"/>
      <c r="CF71" s="1220"/>
      <c r="CG71" s="1220"/>
      <c r="CH71" s="1220"/>
      <c r="CI71" s="1220"/>
      <c r="CJ71" s="1220"/>
      <c r="CK71" s="1220"/>
      <c r="CL71" s="1220"/>
      <c r="CM71" s="1220"/>
      <c r="CN71" s="791"/>
      <c r="CO71" s="791"/>
      <c r="CP71" s="791"/>
      <c r="CQ71" s="791"/>
    </row>
    <row r="72" spans="1:95" s="42" customFormat="1" ht="22.5" customHeight="1" x14ac:dyDescent="0.3">
      <c r="A72" s="367"/>
      <c r="B72" s="1221" t="s">
        <v>715</v>
      </c>
      <c r="C72" s="1221"/>
      <c r="D72" s="1221"/>
      <c r="E72" s="1221"/>
      <c r="F72" s="1221"/>
      <c r="G72" s="1222"/>
      <c r="H72" s="1223"/>
      <c r="I72" s="1224"/>
      <c r="J72" s="1224"/>
      <c r="K72" s="1224"/>
      <c r="L72" s="1224"/>
      <c r="M72" s="1224"/>
      <c r="N72" s="1224"/>
      <c r="O72" s="1224"/>
      <c r="P72" s="1224"/>
      <c r="Q72" s="1224"/>
      <c r="R72" s="1224"/>
      <c r="S72" s="1224"/>
      <c r="T72" s="1225"/>
      <c r="U72" s="809"/>
      <c r="V72" s="1226" t="s">
        <v>15</v>
      </c>
      <c r="W72" s="1226"/>
      <c r="X72" s="1226"/>
      <c r="Y72" s="1226"/>
      <c r="Z72" s="1226"/>
      <c r="AA72" s="1227"/>
      <c r="AB72" s="1228"/>
      <c r="AC72" s="1229"/>
      <c r="AD72" s="1229"/>
      <c r="AE72" s="1229"/>
      <c r="AF72" s="1229"/>
      <c r="AG72" s="1229"/>
      <c r="AH72" s="1229"/>
      <c r="AI72" s="1229"/>
      <c r="AJ72" s="1229"/>
      <c r="AK72" s="1229"/>
      <c r="AL72" s="1229"/>
      <c r="AM72" s="1229"/>
      <c r="AN72" s="1230"/>
      <c r="AO72" s="368"/>
      <c r="BD72" s="841"/>
      <c r="BF72" s="1170"/>
      <c r="BG72" s="1170"/>
      <c r="BH72" s="1170"/>
      <c r="BI72" s="1170"/>
      <c r="BJ72" s="1170"/>
      <c r="BK72" s="1170"/>
      <c r="BL72" s="1170"/>
      <c r="BM72" s="1170"/>
      <c r="BN72" s="1170"/>
      <c r="BO72" s="1170"/>
      <c r="BP72" s="1170"/>
      <c r="BQ72" s="1170"/>
      <c r="BR72" s="1170"/>
      <c r="BS72" s="1170"/>
      <c r="BT72" s="1170"/>
      <c r="BU72" s="1170"/>
      <c r="BV72" s="1170"/>
      <c r="BW72" s="1170"/>
      <c r="BX72" s="1170"/>
      <c r="BY72" s="1170"/>
      <c r="BZ72" s="1170"/>
      <c r="CA72" s="1170"/>
      <c r="CB72" s="1170"/>
      <c r="CC72" s="1170"/>
      <c r="CD72" s="1170"/>
      <c r="CE72" s="1170"/>
      <c r="CF72" s="1170"/>
      <c r="CG72" s="1170"/>
      <c r="CH72" s="1170"/>
      <c r="CI72" s="1170"/>
      <c r="CJ72" s="1170"/>
      <c r="CK72" s="1170"/>
      <c r="CL72" s="1170"/>
      <c r="CM72" s="1170"/>
      <c r="CN72" s="1170"/>
      <c r="CO72" s="1170"/>
      <c r="CP72" s="1170"/>
      <c r="CQ72" s="1170"/>
    </row>
    <row r="73" spans="1:95" s="42" customFormat="1" ht="22.5" customHeight="1" x14ac:dyDescent="0.3">
      <c r="A73" s="367"/>
      <c r="B73" s="1221" t="s">
        <v>716</v>
      </c>
      <c r="C73" s="1221"/>
      <c r="D73" s="1221"/>
      <c r="E73" s="1221"/>
      <c r="F73" s="1221"/>
      <c r="G73" s="1222"/>
      <c r="H73" s="1228"/>
      <c r="I73" s="1229"/>
      <c r="J73" s="1229"/>
      <c r="K73" s="1229"/>
      <c r="L73" s="1229"/>
      <c r="M73" s="1229"/>
      <c r="N73" s="1229"/>
      <c r="O73" s="1229"/>
      <c r="P73" s="1229"/>
      <c r="Q73" s="1229"/>
      <c r="R73" s="1229"/>
      <c r="S73" s="1229"/>
      <c r="T73" s="1230"/>
      <c r="U73" s="809"/>
      <c r="V73" s="1226"/>
      <c r="W73" s="1226"/>
      <c r="X73" s="1226"/>
      <c r="Y73" s="1226"/>
      <c r="Z73" s="1226"/>
      <c r="AA73" s="1227"/>
      <c r="AB73" s="1231"/>
      <c r="AC73" s="1232"/>
      <c r="AD73" s="1232"/>
      <c r="AE73" s="1232"/>
      <c r="AF73" s="1232"/>
      <c r="AG73" s="1232"/>
      <c r="AH73" s="1232"/>
      <c r="AI73" s="1232"/>
      <c r="AJ73" s="1232"/>
      <c r="AK73" s="1232"/>
      <c r="AL73" s="1232"/>
      <c r="AM73" s="1232"/>
      <c r="AN73" s="1233"/>
      <c r="AO73" s="368"/>
      <c r="BD73" s="841"/>
      <c r="BF73" s="1170"/>
      <c r="BG73" s="1170"/>
      <c r="BH73" s="1170"/>
      <c r="BI73" s="1170"/>
      <c r="BJ73" s="1170"/>
      <c r="BK73" s="1170"/>
      <c r="BL73" s="1170"/>
      <c r="BM73" s="1170"/>
      <c r="BN73" s="1170"/>
      <c r="BO73" s="1170"/>
      <c r="BP73" s="1170"/>
      <c r="BQ73" s="1170"/>
      <c r="BR73" s="1170"/>
      <c r="BS73" s="1170"/>
      <c r="BT73" s="1170"/>
      <c r="BU73" s="1170"/>
      <c r="BV73" s="1170"/>
      <c r="BW73" s="1170"/>
      <c r="BX73" s="1170"/>
      <c r="BY73" s="1170"/>
      <c r="BZ73" s="1170"/>
      <c r="CA73" s="1170"/>
      <c r="CB73" s="1170"/>
      <c r="CC73" s="1170"/>
      <c r="CD73" s="1170"/>
      <c r="CE73" s="1170"/>
      <c r="CF73" s="1170"/>
      <c r="CG73" s="1170"/>
      <c r="CH73" s="1170"/>
      <c r="CI73" s="1170"/>
      <c r="CJ73" s="1170"/>
      <c r="CK73" s="1170"/>
      <c r="CL73" s="1170"/>
      <c r="CM73" s="1170"/>
      <c r="CN73" s="1170"/>
      <c r="CO73" s="1170"/>
      <c r="CP73" s="1170"/>
      <c r="CQ73" s="1170"/>
    </row>
    <row r="74" spans="1:95" s="42" customFormat="1" ht="12" customHeight="1" x14ac:dyDescent="0.3">
      <c r="A74" s="367"/>
      <c r="B74" s="656"/>
      <c r="C74" s="656"/>
      <c r="D74" s="656"/>
      <c r="E74" s="656"/>
      <c r="F74" s="656"/>
      <c r="G74" s="656"/>
      <c r="H74" s="833"/>
      <c r="I74" s="833"/>
      <c r="J74" s="833"/>
      <c r="K74" s="833"/>
      <c r="L74" s="833"/>
      <c r="M74" s="833"/>
      <c r="N74" s="833"/>
      <c r="O74" s="833"/>
      <c r="P74" s="833"/>
      <c r="Q74" s="833"/>
      <c r="R74" s="833"/>
      <c r="S74" s="833"/>
      <c r="T74" s="833"/>
      <c r="U74" s="834"/>
      <c r="V74" s="835"/>
      <c r="W74" s="835"/>
      <c r="X74" s="835"/>
      <c r="Y74" s="835"/>
      <c r="Z74" s="835"/>
      <c r="AA74" s="835"/>
      <c r="AB74" s="836"/>
      <c r="AC74" s="836"/>
      <c r="AD74" s="836"/>
      <c r="AE74" s="836"/>
      <c r="AF74" s="836"/>
      <c r="AG74" s="836"/>
      <c r="AH74" s="836"/>
      <c r="AI74" s="836"/>
      <c r="AJ74" s="836"/>
      <c r="AK74" s="836"/>
      <c r="AL74" s="836"/>
      <c r="AM74" s="836"/>
      <c r="AN74" s="836"/>
      <c r="AO74" s="368"/>
      <c r="BD74" s="841"/>
      <c r="BF74" s="810"/>
      <c r="BG74" s="810"/>
      <c r="BH74" s="810"/>
      <c r="BI74" s="810"/>
      <c r="BJ74" s="810"/>
      <c r="BK74" s="810"/>
      <c r="BL74" s="810"/>
      <c r="BM74" s="810"/>
      <c r="BN74" s="810"/>
      <c r="BO74" s="810"/>
      <c r="BP74" s="810"/>
      <c r="BQ74" s="810"/>
      <c r="BR74" s="810"/>
      <c r="BS74" s="810"/>
      <c r="BT74" s="810"/>
      <c r="BU74" s="810"/>
      <c r="BV74" s="810"/>
      <c r="BW74" s="810"/>
      <c r="BX74" s="810"/>
      <c r="BY74" s="810"/>
      <c r="BZ74" s="810"/>
      <c r="CA74" s="810"/>
      <c r="CB74" s="810"/>
      <c r="CC74" s="810"/>
      <c r="CD74" s="810"/>
      <c r="CE74" s="810"/>
      <c r="CF74" s="810"/>
      <c r="CG74" s="810"/>
      <c r="CH74" s="810"/>
      <c r="CI74" s="810"/>
      <c r="CJ74" s="810"/>
      <c r="CK74" s="810"/>
      <c r="CL74" s="810"/>
      <c r="CM74" s="810"/>
      <c r="CN74" s="810"/>
      <c r="CO74" s="810"/>
      <c r="CP74" s="810"/>
      <c r="CQ74" s="810"/>
    </row>
    <row r="75" spans="1:95" s="42" customFormat="1" ht="20.25" x14ac:dyDescent="0.25">
      <c r="A75" s="367"/>
      <c r="B75" s="1221" t="s">
        <v>718</v>
      </c>
      <c r="C75" s="1221"/>
      <c r="D75" s="1221"/>
      <c r="E75" s="1221"/>
      <c r="F75" s="1221"/>
      <c r="G75" s="1222"/>
      <c r="H75" s="1228"/>
      <c r="I75" s="1229"/>
      <c r="J75" s="1229"/>
      <c r="K75" s="1229"/>
      <c r="L75" s="1229"/>
      <c r="M75" s="1229"/>
      <c r="N75" s="1229"/>
      <c r="O75" s="1229"/>
      <c r="P75" s="1229"/>
      <c r="Q75" s="1229"/>
      <c r="R75" s="1229"/>
      <c r="S75" s="1229"/>
      <c r="T75" s="1229"/>
      <c r="U75" s="1229"/>
      <c r="V75" s="1229"/>
      <c r="W75" s="1229"/>
      <c r="X75" s="1229"/>
      <c r="Y75" s="1229"/>
      <c r="Z75" s="1229"/>
      <c r="AA75" s="1229"/>
      <c r="AB75" s="1229"/>
      <c r="AC75" s="1229"/>
      <c r="AD75" s="1229"/>
      <c r="AE75" s="1229"/>
      <c r="AF75" s="1229"/>
      <c r="AG75" s="1229"/>
      <c r="AH75" s="1229"/>
      <c r="AI75" s="1229"/>
      <c r="AJ75" s="1229"/>
      <c r="AK75" s="1229"/>
      <c r="AL75" s="1229"/>
      <c r="AM75" s="1229"/>
      <c r="AN75" s="1230"/>
      <c r="AO75" s="368"/>
      <c r="BD75" s="841"/>
      <c r="BF75" s="1218"/>
      <c r="BG75" s="1218"/>
      <c r="BH75" s="1218"/>
      <c r="BI75" s="1218"/>
      <c r="BJ75" s="1218"/>
      <c r="BK75" s="1170"/>
      <c r="BL75" s="1170"/>
      <c r="BM75" s="1170"/>
      <c r="BN75" s="1170"/>
      <c r="BO75" s="1170"/>
      <c r="BP75" s="1170"/>
      <c r="BQ75" s="1170"/>
      <c r="BR75" s="1170"/>
      <c r="BS75" s="1170"/>
      <c r="BT75" s="1170"/>
      <c r="BU75" s="1170"/>
      <c r="BV75" s="1170"/>
      <c r="BW75" s="1170"/>
      <c r="BX75" s="1170"/>
      <c r="BY75" s="1170"/>
      <c r="BZ75" s="1170"/>
      <c r="CA75" s="1170"/>
      <c r="CB75" s="1170"/>
      <c r="CC75" s="1170"/>
      <c r="CD75" s="1170"/>
      <c r="CE75" s="1170"/>
      <c r="CF75" s="1170"/>
      <c r="CG75" s="1170"/>
      <c r="CH75" s="1170"/>
      <c r="CI75" s="1170"/>
      <c r="CJ75" s="1170"/>
      <c r="CK75" s="1170"/>
      <c r="CL75" s="1170"/>
      <c r="CM75" s="1170"/>
      <c r="CN75" s="791"/>
      <c r="CO75" s="791"/>
      <c r="CP75" s="791"/>
      <c r="CQ75" s="791"/>
    </row>
    <row r="76" spans="1:95" s="42" customFormat="1" ht="20.25" x14ac:dyDescent="0.25">
      <c r="A76" s="367"/>
      <c r="B76" s="1221"/>
      <c r="C76" s="1221"/>
      <c r="D76" s="1221"/>
      <c r="E76" s="1221"/>
      <c r="F76" s="1221"/>
      <c r="G76" s="1222"/>
      <c r="H76" s="1231"/>
      <c r="I76" s="1232"/>
      <c r="J76" s="1232"/>
      <c r="K76" s="1232"/>
      <c r="L76" s="1232"/>
      <c r="M76" s="1232"/>
      <c r="N76" s="1232"/>
      <c r="O76" s="1232"/>
      <c r="P76" s="1232"/>
      <c r="Q76" s="1232"/>
      <c r="R76" s="1232"/>
      <c r="S76" s="1232"/>
      <c r="T76" s="1232"/>
      <c r="U76" s="1232"/>
      <c r="V76" s="1232"/>
      <c r="W76" s="1232"/>
      <c r="X76" s="1232"/>
      <c r="Y76" s="1232"/>
      <c r="Z76" s="1232"/>
      <c r="AA76" s="1232"/>
      <c r="AB76" s="1232"/>
      <c r="AC76" s="1232"/>
      <c r="AD76" s="1232"/>
      <c r="AE76" s="1232"/>
      <c r="AF76" s="1232"/>
      <c r="AG76" s="1232"/>
      <c r="AH76" s="1232"/>
      <c r="AI76" s="1232"/>
      <c r="AJ76" s="1232"/>
      <c r="AK76" s="1232"/>
      <c r="AL76" s="1232"/>
      <c r="AM76" s="1232"/>
      <c r="AN76" s="1233"/>
      <c r="AO76" s="368"/>
      <c r="BD76" s="841"/>
      <c r="BF76" s="1218"/>
      <c r="BG76" s="1218"/>
      <c r="BH76" s="1218"/>
      <c r="BI76" s="1218"/>
      <c r="BJ76" s="1218"/>
      <c r="BK76" s="1170"/>
      <c r="BL76" s="1170"/>
      <c r="BM76" s="1170"/>
      <c r="BN76" s="1170"/>
      <c r="BO76" s="1170"/>
      <c r="BP76" s="1170"/>
      <c r="BQ76" s="1170"/>
      <c r="BR76" s="1170"/>
      <c r="BS76" s="1170"/>
      <c r="BT76" s="1170"/>
      <c r="BU76" s="1170"/>
      <c r="BV76" s="1170"/>
      <c r="BW76" s="1170"/>
      <c r="BX76" s="1170"/>
      <c r="BY76" s="1170"/>
      <c r="BZ76" s="1170"/>
      <c r="CA76" s="1170"/>
      <c r="CB76" s="1170"/>
      <c r="CC76" s="1170"/>
      <c r="CD76" s="1170"/>
      <c r="CE76" s="1170"/>
      <c r="CF76" s="1170"/>
      <c r="CG76" s="1170"/>
      <c r="CH76" s="1170"/>
      <c r="CI76" s="1170"/>
      <c r="CJ76" s="1170"/>
      <c r="CK76" s="1170"/>
      <c r="CL76" s="1170"/>
      <c r="CM76" s="1170"/>
      <c r="CN76" s="791"/>
      <c r="CO76" s="791"/>
      <c r="CP76" s="791"/>
      <c r="CQ76" s="791"/>
    </row>
    <row r="77" spans="1:95" s="42" customFormat="1" ht="7.5" customHeight="1" x14ac:dyDescent="0.3">
      <c r="A77" s="367"/>
      <c r="J77" s="824"/>
      <c r="K77" s="824"/>
      <c r="L77" s="824"/>
      <c r="M77" s="824"/>
      <c r="N77" s="824"/>
      <c r="O77" s="824"/>
      <c r="P77" s="824"/>
      <c r="Q77" s="824"/>
      <c r="R77" s="824"/>
      <c r="S77" s="824"/>
      <c r="T77" s="824"/>
      <c r="U77" s="824"/>
      <c r="V77" s="824"/>
      <c r="W77" s="824"/>
      <c r="X77" s="824"/>
      <c r="Y77" s="824"/>
      <c r="Z77" s="824"/>
      <c r="AA77" s="824"/>
      <c r="AB77" s="824"/>
      <c r="AC77" s="824"/>
      <c r="AD77" s="824"/>
      <c r="AE77" s="824"/>
      <c r="AF77" s="824"/>
      <c r="AG77" s="824"/>
      <c r="AH77" s="824"/>
      <c r="AI77" s="824"/>
      <c r="AJ77" s="824"/>
      <c r="AK77" s="824"/>
      <c r="AL77" s="824"/>
      <c r="AM77" s="824"/>
      <c r="AN77" s="824"/>
      <c r="AO77" s="368"/>
      <c r="BD77" s="841"/>
    </row>
    <row r="78" spans="1:95" ht="18.75" customHeight="1" thickBot="1" x14ac:dyDescent="0.3">
      <c r="A78" s="119"/>
      <c r="B78" s="127"/>
      <c r="C78" s="127"/>
      <c r="D78" s="127"/>
      <c r="E78" s="127"/>
      <c r="F78" s="127"/>
      <c r="G78" s="128"/>
      <c r="H78" s="128"/>
      <c r="I78" s="127"/>
      <c r="J78" s="129"/>
      <c r="K78" s="129"/>
      <c r="L78" s="129"/>
      <c r="M78" s="129"/>
      <c r="N78" s="129"/>
      <c r="O78" s="129"/>
      <c r="P78" s="129"/>
      <c r="Q78" s="129"/>
      <c r="R78" s="129"/>
      <c r="S78" s="129"/>
      <c r="T78" s="129"/>
      <c r="U78" s="129"/>
      <c r="V78" s="129"/>
      <c r="W78" s="129"/>
      <c r="X78" s="129"/>
      <c r="Y78" s="129"/>
      <c r="Z78" s="128"/>
      <c r="AA78" s="128"/>
      <c r="AB78" s="127"/>
      <c r="AC78" s="130"/>
      <c r="AD78" s="127"/>
      <c r="AE78" s="127"/>
      <c r="AF78" s="93"/>
      <c r="AG78" s="93"/>
      <c r="AH78" s="93"/>
      <c r="AI78" s="94"/>
      <c r="AJ78" s="93"/>
      <c r="AK78" s="95"/>
      <c r="AL78" s="95"/>
      <c r="AM78" s="95"/>
      <c r="AN78" s="95"/>
      <c r="AO78" s="120"/>
    </row>
    <row r="79" spans="1:95" s="42" customFormat="1" ht="24" customHeight="1" thickBot="1" x14ac:dyDescent="0.3">
      <c r="A79" s="133" t="s">
        <v>95</v>
      </c>
      <c r="B79" s="50"/>
      <c r="C79" s="50"/>
      <c r="D79" s="40"/>
      <c r="E79" s="40"/>
      <c r="F79" s="40"/>
      <c r="G79" s="40"/>
      <c r="H79" s="40"/>
      <c r="I79" s="40"/>
      <c r="J79" s="40"/>
      <c r="K79" s="40"/>
      <c r="L79" s="40"/>
      <c r="M79" s="40"/>
      <c r="N79" s="40"/>
      <c r="O79" s="40"/>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131"/>
      <c r="BD79" s="841"/>
    </row>
    <row r="80" spans="1:95" s="37" customFormat="1" ht="12.75" customHeight="1" x14ac:dyDescent="0.3">
      <c r="A80" s="134"/>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132"/>
      <c r="BD80" s="839"/>
    </row>
    <row r="81" spans="1:56" s="37" customFormat="1" ht="21.75" customHeight="1" x14ac:dyDescent="0.3">
      <c r="A81" s="364"/>
      <c r="B81" s="53"/>
      <c r="C81" s="39"/>
      <c r="D81" s="54" t="s">
        <v>32</v>
      </c>
      <c r="E81" s="39"/>
      <c r="F81" s="39"/>
      <c r="G81" s="39"/>
      <c r="H81" s="39"/>
      <c r="I81" s="39"/>
      <c r="J81" s="39"/>
      <c r="K81" s="39"/>
      <c r="L81" s="39"/>
      <c r="M81" s="39"/>
      <c r="N81" s="39"/>
      <c r="O81" s="39"/>
      <c r="P81" s="39"/>
      <c r="Q81" s="39"/>
      <c r="AO81" s="393"/>
      <c r="BD81" s="839"/>
    </row>
    <row r="82" spans="1:56" s="37" customFormat="1" ht="5.25" customHeight="1" x14ac:dyDescent="0.3">
      <c r="A82" s="364"/>
      <c r="B82" s="39"/>
      <c r="C82" s="39"/>
      <c r="D82" s="39"/>
      <c r="E82" s="39"/>
      <c r="F82" s="39"/>
      <c r="G82" s="39"/>
      <c r="H82" s="39"/>
      <c r="I82" s="39"/>
      <c r="J82" s="39"/>
      <c r="K82" s="39"/>
      <c r="L82" s="39"/>
      <c r="M82" s="39"/>
      <c r="N82" s="39"/>
      <c r="O82" s="39"/>
      <c r="P82" s="39"/>
      <c r="Q82" s="39"/>
      <c r="AO82" s="393"/>
      <c r="BD82" s="839"/>
    </row>
    <row r="83" spans="1:56" s="58" customFormat="1" ht="21.75" customHeight="1" x14ac:dyDescent="0.3">
      <c r="A83" s="793"/>
      <c r="B83" s="39" t="s">
        <v>38</v>
      </c>
      <c r="C83" s="39"/>
      <c r="D83" s="39" t="s">
        <v>96</v>
      </c>
      <c r="E83" s="55"/>
      <c r="F83" s="55"/>
      <c r="G83" s="55"/>
      <c r="H83" s="55"/>
      <c r="I83" s="55"/>
      <c r="J83" s="55"/>
      <c r="K83" s="55"/>
      <c r="L83" s="55"/>
      <c r="M83" s="55"/>
      <c r="N83" s="39"/>
      <c r="O83" s="55"/>
      <c r="P83" s="55"/>
      <c r="Q83" s="55"/>
      <c r="R83" s="22"/>
      <c r="S83" s="22"/>
      <c r="T83" s="22"/>
      <c r="U83" s="22"/>
      <c r="V83" s="22"/>
      <c r="W83" s="48"/>
      <c r="X83" s="37"/>
      <c r="Y83" s="37"/>
      <c r="Z83" s="37"/>
      <c r="AA83" s="37"/>
      <c r="AB83" s="37"/>
      <c r="AC83" s="37"/>
      <c r="AD83" s="37"/>
      <c r="AE83" s="37"/>
      <c r="AF83" s="37"/>
      <c r="AG83" s="37"/>
      <c r="AH83" s="37"/>
      <c r="AI83" s="56"/>
      <c r="AJ83" s="37"/>
      <c r="AK83" s="57"/>
      <c r="AL83" s="56"/>
      <c r="AM83" s="37"/>
      <c r="AN83" s="37"/>
      <c r="AO83" s="794"/>
      <c r="BD83" s="844"/>
    </row>
    <row r="84" spans="1:56" s="58" customFormat="1" ht="3.75" customHeight="1" x14ac:dyDescent="0.3">
      <c r="A84" s="793"/>
      <c r="B84" s="37"/>
      <c r="C84" s="37"/>
      <c r="D84" s="37"/>
      <c r="E84" s="22"/>
      <c r="F84" s="22"/>
      <c r="G84" s="22"/>
      <c r="H84" s="22"/>
      <c r="I84" s="22"/>
      <c r="J84" s="22"/>
      <c r="K84" s="22"/>
      <c r="L84" s="22"/>
      <c r="M84" s="22"/>
      <c r="N84" s="37"/>
      <c r="O84" s="22"/>
      <c r="P84" s="22"/>
      <c r="Q84" s="22"/>
      <c r="R84" s="22"/>
      <c r="S84" s="22"/>
      <c r="T84" s="22"/>
      <c r="U84" s="22"/>
      <c r="V84" s="22"/>
      <c r="W84" s="48"/>
      <c r="X84" s="37"/>
      <c r="Y84" s="37"/>
      <c r="Z84" s="37"/>
      <c r="AA84" s="37"/>
      <c r="AB84" s="37"/>
      <c r="AC84" s="37"/>
      <c r="AD84" s="37"/>
      <c r="AE84" s="37"/>
      <c r="AF84" s="37"/>
      <c r="AG84" s="37"/>
      <c r="AH84" s="37"/>
      <c r="AI84" s="56"/>
      <c r="AJ84" s="37"/>
      <c r="AK84" s="57"/>
      <c r="AL84" s="56"/>
      <c r="AM84" s="37"/>
      <c r="AN84" s="37"/>
      <c r="AO84" s="794"/>
      <c r="BD84" s="844"/>
    </row>
    <row r="85" spans="1:56" s="58" customFormat="1" ht="23.25" customHeight="1" x14ac:dyDescent="0.3">
      <c r="A85" s="793"/>
      <c r="B85" s="37"/>
      <c r="C85" s="37"/>
      <c r="D85" s="37"/>
      <c r="E85" s="59" t="s">
        <v>88</v>
      </c>
      <c r="F85" s="22"/>
      <c r="G85" s="22"/>
      <c r="H85" s="22"/>
      <c r="I85" s="22"/>
      <c r="J85" s="22"/>
      <c r="K85" s="22"/>
      <c r="L85" s="22"/>
      <c r="M85" s="22"/>
      <c r="N85" s="37"/>
      <c r="O85" s="22"/>
      <c r="P85" s="22"/>
      <c r="Q85" s="22"/>
      <c r="R85" s="22"/>
      <c r="S85" s="22"/>
      <c r="T85" s="22"/>
      <c r="U85" s="22"/>
      <c r="V85" s="22"/>
      <c r="W85" s="48"/>
      <c r="X85" s="37"/>
      <c r="Y85" s="37"/>
      <c r="Z85" s="37"/>
      <c r="AA85" s="37"/>
      <c r="AB85" s="37"/>
      <c r="AC85" s="37"/>
      <c r="AD85" s="37"/>
      <c r="AE85" s="37"/>
      <c r="AF85" s="37"/>
      <c r="AG85" s="37"/>
      <c r="AH85" s="37"/>
      <c r="AI85" s="56"/>
      <c r="AJ85" s="37"/>
      <c r="AK85" s="57"/>
      <c r="AL85" s="56"/>
      <c r="AM85" s="37"/>
      <c r="AN85" s="37"/>
      <c r="AO85" s="794"/>
      <c r="BD85" s="844"/>
    </row>
    <row r="86" spans="1:56" s="58" customFormat="1" ht="19.5" customHeight="1" x14ac:dyDescent="0.3">
      <c r="A86" s="793"/>
      <c r="B86" s="37"/>
      <c r="C86" s="37"/>
      <c r="D86" s="37"/>
      <c r="E86" s="788"/>
      <c r="F86" s="37"/>
      <c r="G86" s="1217" t="s">
        <v>78</v>
      </c>
      <c r="H86" s="1217"/>
      <c r="I86" s="1217"/>
      <c r="J86" s="1217"/>
      <c r="K86" s="1217"/>
      <c r="L86" s="1217"/>
      <c r="M86" s="1217"/>
      <c r="N86" s="1217"/>
      <c r="O86" s="1217"/>
      <c r="P86" s="1217"/>
      <c r="Q86" s="1217"/>
      <c r="R86" s="1217"/>
      <c r="S86" s="1217"/>
      <c r="T86" s="1217"/>
      <c r="U86" s="1217"/>
      <c r="V86" s="1217"/>
      <c r="W86" s="1217"/>
      <c r="X86" s="1217"/>
      <c r="Y86" s="1217"/>
      <c r="Z86" s="1217"/>
      <c r="AB86" s="37" t="s">
        <v>30</v>
      </c>
      <c r="AC86" s="37"/>
      <c r="AD86" s="37"/>
      <c r="AE86" s="37"/>
      <c r="AF86" s="37"/>
      <c r="AG86" s="37"/>
      <c r="AH86" s="37"/>
      <c r="AI86" s="62"/>
      <c r="AJ86" s="1337"/>
      <c r="AK86" s="1337"/>
      <c r="AL86" s="1337"/>
      <c r="AM86" s="37"/>
      <c r="AN86" s="37"/>
      <c r="AO86" s="393"/>
      <c r="AP86" s="37"/>
      <c r="AQ86" s="37"/>
      <c r="BD86" s="844"/>
    </row>
    <row r="87" spans="1:56" s="58" customFormat="1" ht="24.75" customHeight="1" x14ac:dyDescent="0.3">
      <c r="A87" s="793"/>
      <c r="B87" s="37"/>
      <c r="C87" s="37"/>
      <c r="D87" s="37"/>
      <c r="E87" s="22"/>
      <c r="F87" s="37"/>
      <c r="G87" s="1217"/>
      <c r="H87" s="1217"/>
      <c r="I87" s="1217"/>
      <c r="J87" s="1217"/>
      <c r="K87" s="1217"/>
      <c r="L87" s="1217"/>
      <c r="M87" s="1217"/>
      <c r="N87" s="1217"/>
      <c r="O87" s="1217"/>
      <c r="P87" s="1217"/>
      <c r="Q87" s="1217"/>
      <c r="R87" s="1217"/>
      <c r="S87" s="1217"/>
      <c r="T87" s="1217"/>
      <c r="U87" s="1217"/>
      <c r="V87" s="1217"/>
      <c r="W87" s="1217"/>
      <c r="X87" s="1217"/>
      <c r="Y87" s="1217"/>
      <c r="Z87" s="1217"/>
      <c r="AB87" s="37"/>
      <c r="AC87" s="37"/>
      <c r="AD87" s="37"/>
      <c r="AE87" s="37"/>
      <c r="AF87" s="37"/>
      <c r="AG87" s="37"/>
      <c r="AH87" s="37"/>
      <c r="AK87" s="22"/>
      <c r="AL87" s="22"/>
      <c r="AM87" s="37"/>
      <c r="AN87" s="37"/>
      <c r="AO87" s="393"/>
      <c r="AP87" s="37"/>
      <c r="AQ87" s="37"/>
      <c r="BD87" s="844"/>
    </row>
    <row r="88" spans="1:56" s="58" customFormat="1" ht="7.5" customHeight="1" x14ac:dyDescent="0.3">
      <c r="A88" s="793"/>
      <c r="B88" s="37"/>
      <c r="C88" s="37"/>
      <c r="D88" s="37"/>
      <c r="E88" s="22"/>
      <c r="F88" s="37"/>
      <c r="G88" s="37"/>
      <c r="H88" s="37"/>
      <c r="I88" s="37"/>
      <c r="J88" s="37"/>
      <c r="K88" s="37"/>
      <c r="L88" s="22"/>
      <c r="AB88" s="37"/>
      <c r="AC88" s="37"/>
      <c r="AD88" s="37"/>
      <c r="AE88" s="37"/>
      <c r="AF88" s="37"/>
      <c r="AG88" s="37"/>
      <c r="AH88" s="37"/>
      <c r="AK88" s="22"/>
      <c r="AL88" s="22"/>
      <c r="AM88" s="37"/>
      <c r="AN88" s="37"/>
      <c r="AO88" s="393"/>
      <c r="AP88" s="37"/>
      <c r="AQ88" s="37"/>
      <c r="BD88" s="844"/>
    </row>
    <row r="89" spans="1:56" s="58" customFormat="1" ht="18.75" customHeight="1" x14ac:dyDescent="0.3">
      <c r="A89" s="793"/>
      <c r="B89" s="37"/>
      <c r="C89" s="37"/>
      <c r="D89" s="37"/>
      <c r="E89" s="22"/>
      <c r="F89" s="37"/>
      <c r="G89" s="788"/>
      <c r="I89" s="37" t="s">
        <v>77</v>
      </c>
      <c r="J89" s="37"/>
      <c r="Q89" s="37"/>
      <c r="R89" s="37"/>
      <c r="S89" s="37"/>
      <c r="T89" s="22"/>
      <c r="U89" s="22"/>
      <c r="V89" s="22"/>
      <c r="W89" s="22"/>
      <c r="X89" s="48"/>
      <c r="Y89" s="37"/>
      <c r="Z89" s="37"/>
      <c r="AA89" s="37"/>
      <c r="AC89" s="37"/>
      <c r="AD89" s="37"/>
      <c r="AE89" s="37"/>
      <c r="AF89" s="37"/>
      <c r="AG89" s="37"/>
      <c r="AH89" s="37"/>
      <c r="AI89" s="56"/>
      <c r="AJ89" s="37"/>
      <c r="AK89" s="57"/>
      <c r="AL89" s="56"/>
      <c r="AM89" s="37"/>
      <c r="AN89" s="37"/>
      <c r="AO89" s="794"/>
      <c r="BD89" s="844"/>
    </row>
    <row r="90" spans="1:56" s="58" customFormat="1" ht="18.75" customHeight="1" x14ac:dyDescent="0.3">
      <c r="A90" s="793"/>
      <c r="B90" s="37"/>
      <c r="G90" s="788"/>
      <c r="I90" s="37" t="s">
        <v>47</v>
      </c>
      <c r="J90" s="37"/>
      <c r="AC90" s="60"/>
      <c r="AO90" s="794"/>
      <c r="BD90" s="844"/>
    </row>
    <row r="91" spans="1:56" s="58" customFormat="1" ht="18.75" customHeight="1" x14ac:dyDescent="0.3">
      <c r="A91" s="793"/>
      <c r="B91" s="37"/>
      <c r="G91" s="788"/>
      <c r="I91" s="37" t="s">
        <v>34</v>
      </c>
      <c r="J91" s="37"/>
      <c r="K91" s="37"/>
      <c r="L91" s="22"/>
      <c r="M91" s="37"/>
      <c r="N91" s="37"/>
      <c r="O91" s="37"/>
      <c r="P91" s="37"/>
      <c r="AC91" s="60"/>
      <c r="AO91" s="794"/>
      <c r="BD91" s="844"/>
    </row>
    <row r="92" spans="1:56" s="37" customFormat="1" ht="18.75" customHeight="1" x14ac:dyDescent="0.3">
      <c r="A92" s="364"/>
      <c r="G92" s="788"/>
      <c r="I92" s="37" t="s">
        <v>35</v>
      </c>
      <c r="K92" s="58"/>
      <c r="L92" s="58"/>
      <c r="M92" s="58"/>
      <c r="N92" s="58"/>
      <c r="O92" s="58"/>
      <c r="P92" s="58"/>
      <c r="Q92" s="58"/>
      <c r="X92" s="60"/>
      <c r="Y92" s="60"/>
      <c r="Z92" s="60"/>
      <c r="AA92" s="60"/>
      <c r="AC92" s="60"/>
      <c r="AD92" s="60"/>
      <c r="AE92" s="60"/>
      <c r="AF92" s="60"/>
      <c r="AI92" s="60"/>
      <c r="AJ92" s="60"/>
      <c r="AK92" s="60"/>
      <c r="AL92" s="60"/>
      <c r="AO92" s="393"/>
      <c r="BD92" s="839"/>
    </row>
    <row r="93" spans="1:56" s="37" customFormat="1" ht="18.75" customHeight="1" x14ac:dyDescent="0.3">
      <c r="A93" s="364"/>
      <c r="G93" s="788"/>
      <c r="I93" s="37" t="s">
        <v>81</v>
      </c>
      <c r="L93" s="1334"/>
      <c r="M93" s="1334"/>
      <c r="N93" s="1334"/>
      <c r="O93" s="1334"/>
      <c r="P93" s="1334"/>
      <c r="Q93" s="1334"/>
      <c r="R93" s="1334"/>
      <c r="S93" s="1334"/>
      <c r="T93" s="1334"/>
      <c r="U93" s="1334"/>
      <c r="V93" s="1334"/>
      <c r="W93" s="1334"/>
      <c r="X93" s="1334"/>
      <c r="Y93" s="1334"/>
      <c r="Z93" s="1334"/>
      <c r="AA93" s="1334"/>
      <c r="AO93" s="393"/>
      <c r="BD93" s="839"/>
    </row>
    <row r="94" spans="1:56" s="37" customFormat="1" ht="18.75" customHeight="1" x14ac:dyDescent="0.3">
      <c r="A94" s="364"/>
      <c r="G94" s="22"/>
      <c r="N94" s="58"/>
      <c r="AO94" s="393"/>
      <c r="BD94" s="839"/>
    </row>
    <row r="95" spans="1:56" s="37" customFormat="1" ht="18.75" customHeight="1" x14ac:dyDescent="0.3">
      <c r="A95" s="364"/>
      <c r="E95" s="788"/>
      <c r="G95" s="1217" t="s">
        <v>79</v>
      </c>
      <c r="H95" s="1217"/>
      <c r="I95" s="1217"/>
      <c r="J95" s="1217"/>
      <c r="K95" s="1217"/>
      <c r="L95" s="1217"/>
      <c r="M95" s="1217"/>
      <c r="N95" s="1217"/>
      <c r="O95" s="1217"/>
      <c r="P95" s="1217"/>
      <c r="Q95" s="1217"/>
      <c r="R95" s="1217"/>
      <c r="S95" s="1217"/>
      <c r="T95" s="1217"/>
      <c r="U95" s="1217"/>
      <c r="V95" s="1217"/>
      <c r="W95" s="1217"/>
      <c r="X95" s="1217"/>
      <c r="Y95" s="1217"/>
      <c r="Z95" s="656"/>
      <c r="AB95" s="37" t="s">
        <v>30</v>
      </c>
      <c r="AI95" s="62"/>
      <c r="AJ95" s="1337"/>
      <c r="AK95" s="1337"/>
      <c r="AL95" s="1337"/>
      <c r="AO95" s="393"/>
      <c r="BD95" s="839"/>
    </row>
    <row r="96" spans="1:56" s="37" customFormat="1" ht="20.25" x14ac:dyDescent="0.3">
      <c r="A96" s="364"/>
      <c r="E96" s="22"/>
      <c r="G96" s="1217"/>
      <c r="H96" s="1217"/>
      <c r="I96" s="1217"/>
      <c r="J96" s="1217"/>
      <c r="K96" s="1217"/>
      <c r="L96" s="1217"/>
      <c r="M96" s="1217"/>
      <c r="N96" s="1217"/>
      <c r="O96" s="1217"/>
      <c r="P96" s="1217"/>
      <c r="Q96" s="1217"/>
      <c r="R96" s="1217"/>
      <c r="S96" s="1217"/>
      <c r="T96" s="1217"/>
      <c r="U96" s="1217"/>
      <c r="V96" s="1217"/>
      <c r="W96" s="1217"/>
      <c r="X96" s="1217"/>
      <c r="Y96" s="1217"/>
      <c r="Z96" s="656"/>
      <c r="AK96" s="22"/>
      <c r="AL96" s="22"/>
      <c r="AO96" s="393"/>
      <c r="BD96" s="839"/>
    </row>
    <row r="97" spans="1:56" s="37" customFormat="1" ht="20.25" x14ac:dyDescent="0.3">
      <c r="A97" s="364"/>
      <c r="G97" s="22"/>
      <c r="H97" s="22"/>
      <c r="J97" s="60"/>
      <c r="K97" s="60"/>
      <c r="L97" s="60"/>
      <c r="M97" s="60"/>
      <c r="N97" s="60"/>
      <c r="O97" s="60"/>
      <c r="P97" s="60"/>
      <c r="Q97" s="60"/>
      <c r="R97" s="60"/>
      <c r="S97" s="60"/>
      <c r="T97" s="60"/>
      <c r="U97" s="60"/>
      <c r="V97" s="60"/>
      <c r="W97" s="60"/>
      <c r="X97" s="60"/>
      <c r="Y97" s="60"/>
      <c r="Z97" s="22"/>
      <c r="AA97" s="22"/>
      <c r="AO97" s="393"/>
      <c r="BD97" s="839"/>
    </row>
    <row r="98" spans="1:56" s="37" customFormat="1" ht="18.75" customHeight="1" x14ac:dyDescent="0.3">
      <c r="A98" s="364"/>
      <c r="B98" s="39" t="s">
        <v>39</v>
      </c>
      <c r="D98" s="1217" t="s">
        <v>97</v>
      </c>
      <c r="E98" s="1217"/>
      <c r="F98" s="1217"/>
      <c r="G98" s="1217"/>
      <c r="H98" s="1217"/>
      <c r="I98" s="1217"/>
      <c r="J98" s="1217"/>
      <c r="K98" s="1217"/>
      <c r="L98" s="1217"/>
      <c r="M98" s="1217"/>
      <c r="N98" s="1217"/>
      <c r="O98" s="1217"/>
      <c r="P98" s="1217"/>
      <c r="Q98" s="1217"/>
      <c r="R98" s="1217"/>
      <c r="S98" s="1217"/>
      <c r="T98" s="1217"/>
      <c r="U98" s="1217"/>
      <c r="V98" s="1217"/>
      <c r="W98" s="1217"/>
      <c r="X98" s="1217"/>
      <c r="Y98" s="1217"/>
      <c r="Z98" s="1217"/>
      <c r="AA98" s="1217"/>
      <c r="AB98" s="1217"/>
      <c r="AC98" s="1217"/>
      <c r="AD98" s="1217"/>
      <c r="AE98" s="1217"/>
      <c r="AF98" s="1217"/>
      <c r="AG98" s="1217"/>
      <c r="AH98" s="1217"/>
      <c r="AI98" s="1217"/>
      <c r="AJ98" s="1217"/>
      <c r="AK98" s="1217"/>
      <c r="AL98" s="1217"/>
      <c r="AM98" s="1217"/>
      <c r="AO98" s="393"/>
      <c r="BD98" s="839"/>
    </row>
    <row r="99" spans="1:56" s="37" customFormat="1" ht="23.25" customHeight="1" x14ac:dyDescent="0.3">
      <c r="A99" s="364"/>
      <c r="D99" s="1217"/>
      <c r="E99" s="1217"/>
      <c r="F99" s="1217"/>
      <c r="G99" s="1217"/>
      <c r="H99" s="1217"/>
      <c r="I99" s="1217"/>
      <c r="J99" s="1217"/>
      <c r="K99" s="1217"/>
      <c r="L99" s="1217"/>
      <c r="M99" s="1217"/>
      <c r="N99" s="1217"/>
      <c r="O99" s="1217"/>
      <c r="P99" s="1217"/>
      <c r="Q99" s="1217"/>
      <c r="R99" s="1217"/>
      <c r="S99" s="1217"/>
      <c r="T99" s="1217"/>
      <c r="U99" s="1217"/>
      <c r="V99" s="1217"/>
      <c r="W99" s="1217"/>
      <c r="X99" s="1217"/>
      <c r="Y99" s="1217"/>
      <c r="Z99" s="1217"/>
      <c r="AA99" s="1217"/>
      <c r="AB99" s="1217"/>
      <c r="AC99" s="1217"/>
      <c r="AD99" s="1217"/>
      <c r="AE99" s="1217"/>
      <c r="AF99" s="1217"/>
      <c r="AG99" s="1217"/>
      <c r="AH99" s="1217"/>
      <c r="AI99" s="1217"/>
      <c r="AJ99" s="1217"/>
      <c r="AK99" s="1217"/>
      <c r="AL99" s="1217"/>
      <c r="AM99" s="1217"/>
      <c r="AO99" s="393"/>
      <c r="BD99" s="839"/>
    </row>
    <row r="100" spans="1:56" s="37" customFormat="1" ht="9" customHeight="1" x14ac:dyDescent="0.3">
      <c r="A100" s="364"/>
      <c r="G100" s="22"/>
      <c r="H100" s="22"/>
      <c r="J100" s="60"/>
      <c r="K100" s="60"/>
      <c r="L100" s="60"/>
      <c r="M100" s="60"/>
      <c r="N100" s="60"/>
      <c r="O100" s="60"/>
      <c r="P100" s="60"/>
      <c r="Q100" s="60"/>
      <c r="R100" s="60"/>
      <c r="S100" s="60"/>
      <c r="T100" s="60"/>
      <c r="U100" s="60"/>
      <c r="V100" s="60"/>
      <c r="W100" s="60"/>
      <c r="X100" s="60"/>
      <c r="Y100" s="60"/>
      <c r="Z100" s="22"/>
      <c r="AA100" s="22"/>
      <c r="AC100" s="61"/>
      <c r="AO100" s="393"/>
      <c r="BD100" s="839"/>
    </row>
    <row r="101" spans="1:56" s="37" customFormat="1" ht="18.75" customHeight="1" x14ac:dyDescent="0.3">
      <c r="A101" s="364"/>
      <c r="D101" s="825"/>
      <c r="E101" s="788"/>
      <c r="G101" s="37" t="s">
        <v>82</v>
      </c>
      <c r="K101" s="22"/>
      <c r="L101" s="58"/>
      <c r="M101" s="58"/>
      <c r="N101" s="58"/>
      <c r="O101" s="58"/>
      <c r="P101" s="58"/>
      <c r="Q101" s="58"/>
      <c r="R101" s="58"/>
      <c r="S101" s="58"/>
      <c r="T101" s="58"/>
      <c r="U101" s="58"/>
      <c r="V101" s="58"/>
      <c r="W101" s="60"/>
      <c r="X101" s="60"/>
      <c r="Y101" s="60"/>
      <c r="Z101" s="22"/>
      <c r="AA101" s="22"/>
      <c r="AC101" s="238"/>
      <c r="AD101" s="44"/>
      <c r="AE101" s="44"/>
      <c r="AF101" s="1338"/>
      <c r="AG101" s="1338"/>
      <c r="AH101" s="1338"/>
      <c r="AI101" s="1338"/>
      <c r="AJ101" s="37" t="s">
        <v>63</v>
      </c>
      <c r="AO101" s="393"/>
      <c r="BD101" s="839"/>
    </row>
    <row r="102" spans="1:56" s="37" customFormat="1" ht="9" customHeight="1" x14ac:dyDescent="0.3">
      <c r="A102" s="364"/>
      <c r="E102" s="240"/>
      <c r="G102" s="22"/>
      <c r="H102" s="22"/>
      <c r="J102" s="60"/>
      <c r="K102" s="60"/>
      <c r="L102" s="60"/>
      <c r="M102" s="60"/>
      <c r="N102" s="60"/>
      <c r="O102" s="60"/>
      <c r="P102" s="60"/>
      <c r="Q102" s="60"/>
      <c r="R102" s="60"/>
      <c r="S102" s="60"/>
      <c r="T102" s="60"/>
      <c r="U102" s="60"/>
      <c r="V102" s="60"/>
      <c r="W102" s="60"/>
      <c r="X102" s="60"/>
      <c r="Y102" s="60"/>
      <c r="Z102" s="22"/>
      <c r="AA102" s="22"/>
      <c r="AC102" s="61"/>
      <c r="AO102" s="393"/>
      <c r="BD102" s="839"/>
    </row>
    <row r="103" spans="1:56" s="37" customFormat="1" ht="21" customHeight="1" x14ac:dyDescent="0.3">
      <c r="A103" s="364"/>
      <c r="D103" s="825"/>
      <c r="E103" s="788"/>
      <c r="G103" s="1339" t="s">
        <v>104</v>
      </c>
      <c r="H103" s="1339"/>
      <c r="I103" s="1339"/>
      <c r="J103" s="1339"/>
      <c r="K103" s="1339"/>
      <c r="L103" s="1339"/>
      <c r="M103" s="1339"/>
      <c r="N103" s="1339"/>
      <c r="O103" s="1339"/>
      <c r="P103" s="1339"/>
      <c r="Q103" s="1339"/>
      <c r="R103" s="1339"/>
      <c r="S103" s="1339"/>
      <c r="T103" s="1339"/>
      <c r="U103" s="1339"/>
      <c r="V103" s="1339"/>
      <c r="W103" s="1339"/>
      <c r="X103" s="1339"/>
      <c r="Y103" s="1339"/>
      <c r="Z103" s="1339"/>
      <c r="AA103" s="1339"/>
      <c r="AB103" s="1339"/>
      <c r="AC103" s="1339"/>
      <c r="AD103" s="1339"/>
      <c r="AE103" s="1339"/>
      <c r="AF103" s="1339"/>
      <c r="AG103" s="1339"/>
      <c r="AH103" s="1339"/>
      <c r="AI103" s="1339"/>
      <c r="AJ103" s="1339"/>
      <c r="AK103" s="1339"/>
      <c r="AL103" s="1339"/>
      <c r="AO103" s="393"/>
      <c r="BD103" s="839"/>
    </row>
    <row r="104" spans="1:56" s="37" customFormat="1" ht="23.25" customHeight="1" x14ac:dyDescent="0.3">
      <c r="A104" s="364"/>
      <c r="D104" s="22"/>
      <c r="G104" s="1307"/>
      <c r="H104" s="1308"/>
      <c r="I104" s="1308"/>
      <c r="J104" s="1308"/>
      <c r="K104" s="1308"/>
      <c r="L104" s="1308"/>
      <c r="M104" s="1308"/>
      <c r="N104" s="1308"/>
      <c r="O104" s="1308"/>
      <c r="P104" s="1308"/>
      <c r="Q104" s="1308"/>
      <c r="R104" s="1308"/>
      <c r="S104" s="1308"/>
      <c r="T104" s="1308"/>
      <c r="U104" s="1308"/>
      <c r="V104" s="1308"/>
      <c r="W104" s="1308"/>
      <c r="X104" s="1308"/>
      <c r="Y104" s="1308"/>
      <c r="Z104" s="1308"/>
      <c r="AA104" s="1308"/>
      <c r="AB104" s="1308"/>
      <c r="AC104" s="1308"/>
      <c r="AD104" s="1308"/>
      <c r="AE104" s="1308"/>
      <c r="AF104" s="1308"/>
      <c r="AG104" s="1308"/>
      <c r="AH104" s="1308"/>
      <c r="AI104" s="1308"/>
      <c r="AJ104" s="1308"/>
      <c r="AK104" s="1308"/>
      <c r="AL104" s="1309"/>
      <c r="AO104" s="393"/>
      <c r="BD104" s="839"/>
    </row>
    <row r="105" spans="1:56" s="37" customFormat="1" ht="30.75" customHeight="1" x14ac:dyDescent="0.3">
      <c r="A105" s="364"/>
      <c r="D105" s="22"/>
      <c r="G105" s="1310"/>
      <c r="H105" s="1226"/>
      <c r="I105" s="1226"/>
      <c r="J105" s="1226"/>
      <c r="K105" s="1226"/>
      <c r="L105" s="1226"/>
      <c r="M105" s="1226"/>
      <c r="N105" s="1226"/>
      <c r="O105" s="1226"/>
      <c r="P105" s="1226"/>
      <c r="Q105" s="1226"/>
      <c r="R105" s="1226"/>
      <c r="S105" s="1226"/>
      <c r="T105" s="1226"/>
      <c r="U105" s="1226"/>
      <c r="V105" s="1226"/>
      <c r="W105" s="1226"/>
      <c r="X105" s="1226"/>
      <c r="Y105" s="1226"/>
      <c r="Z105" s="1226"/>
      <c r="AA105" s="1226"/>
      <c r="AB105" s="1226"/>
      <c r="AC105" s="1226"/>
      <c r="AD105" s="1226"/>
      <c r="AE105" s="1226"/>
      <c r="AF105" s="1226"/>
      <c r="AG105" s="1226"/>
      <c r="AH105" s="1226"/>
      <c r="AI105" s="1226"/>
      <c r="AJ105" s="1226"/>
      <c r="AK105" s="1226"/>
      <c r="AL105" s="1311"/>
      <c r="AO105" s="393"/>
      <c r="BD105" s="839"/>
    </row>
    <row r="106" spans="1:56" s="37" customFormat="1" ht="21" customHeight="1" x14ac:dyDescent="0.3">
      <c r="A106" s="364"/>
      <c r="D106" s="22"/>
      <c r="G106" s="1310"/>
      <c r="H106" s="1226"/>
      <c r="I106" s="1226"/>
      <c r="J106" s="1226"/>
      <c r="K106" s="1226"/>
      <c r="L106" s="1226"/>
      <c r="M106" s="1226"/>
      <c r="N106" s="1226"/>
      <c r="O106" s="1226"/>
      <c r="P106" s="1226"/>
      <c r="Q106" s="1226"/>
      <c r="R106" s="1226"/>
      <c r="S106" s="1226"/>
      <c r="T106" s="1226"/>
      <c r="U106" s="1226"/>
      <c r="V106" s="1226"/>
      <c r="W106" s="1226"/>
      <c r="X106" s="1226"/>
      <c r="Y106" s="1226"/>
      <c r="Z106" s="1226"/>
      <c r="AA106" s="1226"/>
      <c r="AB106" s="1226"/>
      <c r="AC106" s="1226"/>
      <c r="AD106" s="1226"/>
      <c r="AE106" s="1226"/>
      <c r="AF106" s="1226"/>
      <c r="AG106" s="1226"/>
      <c r="AH106" s="1226"/>
      <c r="AI106" s="1226"/>
      <c r="AJ106" s="1226"/>
      <c r="AK106" s="1226"/>
      <c r="AL106" s="1311"/>
      <c r="AO106" s="393"/>
      <c r="BD106" s="839"/>
    </row>
    <row r="107" spans="1:56" ht="9" customHeight="1" x14ac:dyDescent="0.25">
      <c r="A107" s="595"/>
      <c r="G107" s="1312"/>
      <c r="H107" s="1239"/>
      <c r="I107" s="1239"/>
      <c r="J107" s="1239"/>
      <c r="K107" s="1239"/>
      <c r="L107" s="1239"/>
      <c r="M107" s="1239"/>
      <c r="N107" s="1239"/>
      <c r="O107" s="1239"/>
      <c r="P107" s="1239"/>
      <c r="Q107" s="1239"/>
      <c r="R107" s="1239"/>
      <c r="S107" s="1239"/>
      <c r="T107" s="1239"/>
      <c r="U107" s="1239"/>
      <c r="V107" s="1239"/>
      <c r="W107" s="1239"/>
      <c r="X107" s="1239"/>
      <c r="Y107" s="1239"/>
      <c r="Z107" s="1239"/>
      <c r="AA107" s="1239"/>
      <c r="AB107" s="1239"/>
      <c r="AC107" s="1239"/>
      <c r="AD107" s="1239"/>
      <c r="AE107" s="1239"/>
      <c r="AF107" s="1239"/>
      <c r="AG107" s="1239"/>
      <c r="AH107" s="1239"/>
      <c r="AI107" s="1239"/>
      <c r="AJ107" s="1239"/>
      <c r="AK107" s="1239"/>
      <c r="AL107" s="1313"/>
      <c r="AO107" s="430"/>
    </row>
    <row r="108" spans="1:56" ht="18" x14ac:dyDescent="0.25">
      <c r="A108" s="595"/>
      <c r="G108" s="33"/>
      <c r="H108" s="33"/>
      <c r="J108" s="10"/>
      <c r="K108" s="10"/>
      <c r="L108" s="10"/>
      <c r="M108" s="10"/>
      <c r="N108" s="10"/>
      <c r="O108" s="10"/>
      <c r="P108" s="10"/>
      <c r="Q108" s="10"/>
      <c r="R108" s="10"/>
      <c r="S108" s="10"/>
      <c r="T108" s="10"/>
      <c r="U108" s="10"/>
      <c r="V108" s="10"/>
      <c r="W108" s="10"/>
      <c r="X108" s="10"/>
      <c r="Y108" s="10"/>
      <c r="Z108" s="33"/>
      <c r="AA108" s="33"/>
      <c r="AC108" s="32"/>
      <c r="AO108" s="430"/>
    </row>
    <row r="109" spans="1:56" s="37" customFormat="1" ht="20.25" hidden="1" x14ac:dyDescent="0.3">
      <c r="A109" s="364"/>
      <c r="Q109" s="22"/>
      <c r="R109" s="22"/>
      <c r="S109" s="22"/>
      <c r="T109" s="22"/>
      <c r="U109" s="22"/>
      <c r="Y109" s="61"/>
      <c r="AN109" s="13"/>
      <c r="AO109" s="393"/>
      <c r="AU109" s="22"/>
      <c r="BD109" s="839"/>
    </row>
    <row r="110" spans="1:56" s="37" customFormat="1" ht="20.25" hidden="1" x14ac:dyDescent="0.3">
      <c r="A110" s="364"/>
      <c r="Q110" s="22"/>
      <c r="R110" s="22"/>
      <c r="S110" s="22"/>
      <c r="T110" s="22"/>
      <c r="U110" s="22"/>
      <c r="Y110" s="61"/>
      <c r="AN110" s="13"/>
      <c r="AO110" s="393"/>
      <c r="AU110" s="22"/>
      <c r="BD110" s="839"/>
    </row>
    <row r="111" spans="1:56" s="37" customFormat="1" ht="18.75" customHeight="1" x14ac:dyDescent="0.3">
      <c r="A111" s="103"/>
      <c r="B111" s="37" t="s">
        <v>40</v>
      </c>
      <c r="C111" s="48"/>
      <c r="D111" s="1171" t="s">
        <v>98</v>
      </c>
      <c r="E111" s="1171"/>
      <c r="F111" s="1171"/>
      <c r="G111" s="1171"/>
      <c r="H111" s="1171"/>
      <c r="I111" s="1171"/>
      <c r="J111" s="1171"/>
      <c r="K111" s="1171"/>
      <c r="L111" s="1171"/>
      <c r="M111" s="1171"/>
      <c r="N111" s="1171"/>
      <c r="O111" s="1171"/>
      <c r="Q111" s="22"/>
      <c r="R111" s="22"/>
      <c r="S111" s="22"/>
      <c r="T111" s="22"/>
      <c r="U111" s="22"/>
      <c r="Y111" s="61"/>
      <c r="AO111" s="111"/>
      <c r="AU111" s="22"/>
      <c r="BD111" s="839"/>
    </row>
    <row r="112" spans="1:56" s="37" customFormat="1" ht="20.25" customHeight="1" x14ac:dyDescent="0.3">
      <c r="A112" s="364"/>
      <c r="B112" s="44"/>
      <c r="C112" s="48"/>
      <c r="D112" s="1314" t="s">
        <v>720</v>
      </c>
      <c r="E112" s="1314"/>
      <c r="F112" s="1314"/>
      <c r="G112" s="1314"/>
      <c r="H112" s="1314"/>
      <c r="I112" s="1314"/>
      <c r="J112" s="1314"/>
      <c r="K112" s="1314"/>
      <c r="L112" s="1314"/>
      <c r="M112" s="1314"/>
      <c r="N112" s="1314"/>
      <c r="O112" s="1314"/>
      <c r="P112" s="1314"/>
      <c r="Q112" s="1314"/>
      <c r="R112" s="1314"/>
      <c r="S112" s="1314"/>
      <c r="T112" s="1314"/>
      <c r="U112" s="1314"/>
      <c r="V112" s="1314"/>
      <c r="W112" s="1314"/>
      <c r="X112" s="1314"/>
      <c r="Y112" s="1314"/>
      <c r="Z112" s="1314"/>
      <c r="AA112" s="1314"/>
      <c r="AB112" s="1314"/>
      <c r="AC112" s="1314"/>
      <c r="AD112" s="1314"/>
      <c r="AE112" s="1314"/>
      <c r="AF112" s="1314"/>
      <c r="AG112" s="1314"/>
      <c r="AH112" s="1314"/>
      <c r="AI112" s="1314"/>
      <c r="AJ112" s="1314"/>
      <c r="AK112" s="1314"/>
      <c r="AL112" s="1314"/>
      <c r="AM112" s="1314"/>
      <c r="AN112" s="1314"/>
      <c r="AO112" s="837"/>
      <c r="AU112" s="22"/>
      <c r="BD112" s="839"/>
    </row>
    <row r="113" spans="1:58" s="37" customFormat="1" ht="20.25" x14ac:dyDescent="0.3">
      <c r="A113" s="364"/>
      <c r="B113" s="44"/>
      <c r="C113" s="48"/>
      <c r="D113" s="1314"/>
      <c r="E113" s="1314"/>
      <c r="F113" s="1314"/>
      <c r="G113" s="1314"/>
      <c r="H113" s="1314"/>
      <c r="I113" s="1314"/>
      <c r="J113" s="1314"/>
      <c r="K113" s="1314"/>
      <c r="L113" s="1314"/>
      <c r="M113" s="1314"/>
      <c r="N113" s="1314"/>
      <c r="O113" s="1314"/>
      <c r="P113" s="1314"/>
      <c r="Q113" s="1314"/>
      <c r="R113" s="1314"/>
      <c r="S113" s="1314"/>
      <c r="T113" s="1314"/>
      <c r="U113" s="1314"/>
      <c r="V113" s="1314"/>
      <c r="W113" s="1314"/>
      <c r="X113" s="1314"/>
      <c r="Y113" s="1314"/>
      <c r="Z113" s="1314"/>
      <c r="AA113" s="1314"/>
      <c r="AB113" s="1314"/>
      <c r="AC113" s="1314"/>
      <c r="AD113" s="1314"/>
      <c r="AE113" s="1314"/>
      <c r="AF113" s="1314"/>
      <c r="AG113" s="1314"/>
      <c r="AH113" s="1314"/>
      <c r="AI113" s="1314"/>
      <c r="AJ113" s="1314"/>
      <c r="AK113" s="1314"/>
      <c r="AL113" s="1314"/>
      <c r="AM113" s="1314"/>
      <c r="AN113" s="1314"/>
      <c r="AO113" s="837"/>
      <c r="AU113" s="22"/>
      <c r="BD113" s="839"/>
    </row>
    <row r="114" spans="1:58" s="37" customFormat="1" ht="13.5" customHeight="1" x14ac:dyDescent="0.3">
      <c r="A114" s="103"/>
      <c r="B114" s="44"/>
      <c r="C114" s="48"/>
      <c r="AO114" s="111"/>
      <c r="AU114" s="22"/>
      <c r="BD114" s="839"/>
    </row>
    <row r="115" spans="1:58" s="37" customFormat="1" ht="18.75" customHeight="1" x14ac:dyDescent="0.3">
      <c r="A115" s="103"/>
      <c r="B115" s="44"/>
      <c r="C115" s="48"/>
      <c r="D115" s="48" t="s">
        <v>16</v>
      </c>
      <c r="AO115" s="111"/>
      <c r="AU115" s="22"/>
      <c r="BD115" s="839"/>
    </row>
    <row r="116" spans="1:58" s="37" customFormat="1" ht="13.5" customHeight="1" x14ac:dyDescent="0.3">
      <c r="A116" s="103"/>
      <c r="B116" s="44"/>
      <c r="C116" s="48"/>
      <c r="D116" s="48"/>
      <c r="AO116" s="111"/>
      <c r="AU116" s="22"/>
      <c r="BD116" s="839"/>
    </row>
    <row r="117" spans="1:58" s="37" customFormat="1" ht="25.5" customHeight="1" x14ac:dyDescent="0.3">
      <c r="A117" s="103"/>
      <c r="D117" s="39" t="s">
        <v>50</v>
      </c>
      <c r="E117" s="1221" t="s">
        <v>161</v>
      </c>
      <c r="F117" s="1221"/>
      <c r="G117" s="1221"/>
      <c r="H117" s="1221"/>
      <c r="I117" s="1221"/>
      <c r="J117" s="1221"/>
      <c r="K117" s="1221"/>
      <c r="L117" s="1221"/>
      <c r="M117" s="1221"/>
      <c r="N117" s="1221"/>
      <c r="O117" s="1221"/>
      <c r="P117" s="1221"/>
      <c r="Q117" s="1221"/>
      <c r="R117" s="1221"/>
      <c r="S117" s="1221"/>
      <c r="T117" s="1221"/>
      <c r="U117" s="1221"/>
      <c r="V117" s="1221"/>
      <c r="W117" s="1221"/>
      <c r="X117" s="1221"/>
      <c r="Y117" s="1221"/>
      <c r="Z117" s="1221"/>
      <c r="AA117" s="1221"/>
      <c r="AB117" s="1221"/>
      <c r="AC117" s="1221"/>
      <c r="AD117" s="1221"/>
      <c r="AE117" s="1221"/>
      <c r="AF117" s="1221"/>
      <c r="AG117" s="1221"/>
      <c r="AH117" s="1221"/>
      <c r="AI117" s="1221"/>
      <c r="AJ117" s="1221"/>
      <c r="AK117" s="1221"/>
      <c r="AL117" s="1221"/>
      <c r="AM117" s="1221"/>
      <c r="AO117" s="111"/>
      <c r="BD117" s="839"/>
    </row>
    <row r="118" spans="1:58" s="37" customFormat="1" ht="8.1" customHeight="1" x14ac:dyDescent="0.3">
      <c r="A118" s="103"/>
      <c r="AO118" s="111"/>
      <c r="BD118" s="839"/>
    </row>
    <row r="119" spans="1:58" s="37" customFormat="1" ht="18" customHeight="1" x14ac:dyDescent="0.3">
      <c r="A119" s="103"/>
      <c r="E119" s="45"/>
      <c r="F119" s="47"/>
      <c r="G119" s="45"/>
      <c r="H119" s="47"/>
      <c r="I119" s="45"/>
      <c r="J119" s="46"/>
      <c r="K119" s="46"/>
      <c r="L119" s="47"/>
      <c r="Q119" s="45"/>
      <c r="R119" s="47"/>
      <c r="S119" s="45"/>
      <c r="T119" s="47"/>
      <c r="U119" s="45"/>
      <c r="V119" s="46"/>
      <c r="W119" s="46"/>
      <c r="X119" s="47"/>
      <c r="AO119" s="111"/>
      <c r="BD119" s="839"/>
    </row>
    <row r="120" spans="1:58" s="37" customFormat="1" ht="18" customHeight="1" x14ac:dyDescent="0.3">
      <c r="A120" s="103"/>
      <c r="E120" s="84"/>
      <c r="F120" s="86"/>
      <c r="G120" s="84"/>
      <c r="H120" s="86"/>
      <c r="I120" s="83"/>
      <c r="J120" s="84"/>
      <c r="K120" s="86"/>
      <c r="L120" s="86"/>
      <c r="M120" s="22"/>
      <c r="N120" s="1336" t="s">
        <v>17</v>
      </c>
      <c r="O120" s="1336"/>
      <c r="Q120" s="84"/>
      <c r="R120" s="86"/>
      <c r="S120" s="84"/>
      <c r="T120" s="86"/>
      <c r="U120" s="83"/>
      <c r="V120" s="84"/>
      <c r="W120" s="86"/>
      <c r="X120" s="86"/>
      <c r="AO120" s="111"/>
      <c r="AU120" s="1206"/>
      <c r="AV120" s="1206"/>
      <c r="AW120" s="1206"/>
      <c r="BD120" s="839"/>
    </row>
    <row r="121" spans="1:58" s="37" customFormat="1" ht="18.75" customHeight="1" x14ac:dyDescent="0.3">
      <c r="A121" s="103"/>
      <c r="E121" s="22" t="s">
        <v>18</v>
      </c>
      <c r="F121" s="22" t="s">
        <v>18</v>
      </c>
      <c r="G121" s="22" t="s">
        <v>19</v>
      </c>
      <c r="H121" s="22" t="s">
        <v>19</v>
      </c>
      <c r="I121" s="22" t="s">
        <v>20</v>
      </c>
      <c r="J121" s="22" t="s">
        <v>20</v>
      </c>
      <c r="K121" s="22" t="s">
        <v>20</v>
      </c>
      <c r="L121" s="22" t="s">
        <v>20</v>
      </c>
      <c r="Q121" s="22" t="s">
        <v>18</v>
      </c>
      <c r="R121" s="22" t="s">
        <v>18</v>
      </c>
      <c r="S121" s="22" t="s">
        <v>19</v>
      </c>
      <c r="T121" s="22" t="s">
        <v>19</v>
      </c>
      <c r="U121" s="22" t="s">
        <v>20</v>
      </c>
      <c r="V121" s="22" t="s">
        <v>20</v>
      </c>
      <c r="W121" s="22" t="s">
        <v>20</v>
      </c>
      <c r="X121" s="22" t="s">
        <v>20</v>
      </c>
      <c r="AC121" s="57"/>
      <c r="AH121" s="57"/>
      <c r="AO121" s="111"/>
      <c r="BD121" s="839"/>
      <c r="BF121" s="48"/>
    </row>
    <row r="122" spans="1:58" s="63" customFormat="1" ht="16.5" customHeight="1" x14ac:dyDescent="0.35">
      <c r="A122" s="103"/>
      <c r="B122" s="37"/>
      <c r="C122" s="37"/>
      <c r="D122" s="37"/>
      <c r="E122" s="22"/>
      <c r="F122" s="22"/>
      <c r="G122" s="22"/>
      <c r="H122" s="22"/>
      <c r="I122" s="22"/>
      <c r="J122" s="22"/>
      <c r="K122" s="22"/>
      <c r="L122" s="22"/>
      <c r="M122" s="22"/>
      <c r="N122" s="37"/>
      <c r="O122" s="22"/>
      <c r="P122" s="37"/>
      <c r="Q122" s="22"/>
      <c r="R122" s="22"/>
      <c r="S122" s="22"/>
      <c r="T122" s="22"/>
      <c r="U122" s="22"/>
      <c r="V122" s="22"/>
      <c r="W122" s="22"/>
      <c r="X122" s="22"/>
      <c r="Y122" s="37"/>
      <c r="Z122" s="37"/>
      <c r="AA122" s="37"/>
      <c r="AB122" s="37"/>
      <c r="AC122" s="37"/>
      <c r="AD122" s="37"/>
      <c r="AE122" s="37"/>
      <c r="AF122" s="37"/>
      <c r="AG122" s="37"/>
      <c r="AH122" s="37"/>
      <c r="AI122" s="44"/>
      <c r="AJ122" s="37"/>
      <c r="AK122" s="57"/>
      <c r="AL122" s="57"/>
      <c r="AM122" s="57"/>
      <c r="AN122" s="57"/>
      <c r="AO122" s="111"/>
      <c r="BD122" s="845"/>
    </row>
    <row r="123" spans="1:58" s="37" customFormat="1" ht="19.5" customHeight="1" x14ac:dyDescent="0.3">
      <c r="A123" s="103"/>
      <c r="D123" s="37" t="s">
        <v>51</v>
      </c>
      <c r="E123" s="1217" t="s">
        <v>89</v>
      </c>
      <c r="F123" s="1217"/>
      <c r="G123" s="1217"/>
      <c r="H123" s="1217"/>
      <c r="I123" s="1217"/>
      <c r="J123" s="1217"/>
      <c r="K123" s="1217"/>
      <c r="L123" s="1217"/>
      <c r="M123" s="1217"/>
      <c r="N123" s="1217"/>
      <c r="O123" s="1217"/>
      <c r="P123" s="1217"/>
      <c r="Q123" s="1217"/>
      <c r="R123" s="1217"/>
      <c r="S123" s="1217"/>
      <c r="T123" s="1217"/>
      <c r="U123" s="1217"/>
      <c r="V123" s="1217"/>
      <c r="W123" s="1217"/>
      <c r="X123" s="1217"/>
      <c r="Y123" s="1217"/>
      <c r="Z123" s="1217"/>
      <c r="AA123" s="1217"/>
      <c r="AB123" s="1217"/>
      <c r="AC123" s="1217"/>
      <c r="AD123" s="1217"/>
      <c r="AE123" s="1217"/>
      <c r="AF123" s="1217"/>
      <c r="AG123" s="1217"/>
      <c r="AH123" s="1217"/>
      <c r="AI123" s="1217"/>
      <c r="AJ123" s="1217"/>
      <c r="AK123" s="1217"/>
      <c r="AL123" s="1217"/>
      <c r="AO123" s="111"/>
      <c r="BD123" s="839"/>
    </row>
    <row r="124" spans="1:58" s="37" customFormat="1" ht="22.5" customHeight="1" x14ac:dyDescent="0.3">
      <c r="A124" s="103"/>
      <c r="E124" s="1217"/>
      <c r="F124" s="1217"/>
      <c r="G124" s="1217"/>
      <c r="H124" s="1217"/>
      <c r="I124" s="1217"/>
      <c r="J124" s="1217"/>
      <c r="K124" s="1217"/>
      <c r="L124" s="1217"/>
      <c r="M124" s="1217"/>
      <c r="N124" s="1217"/>
      <c r="O124" s="1217"/>
      <c r="P124" s="1217"/>
      <c r="Q124" s="1217"/>
      <c r="R124" s="1217"/>
      <c r="S124" s="1217"/>
      <c r="T124" s="1217"/>
      <c r="U124" s="1217"/>
      <c r="V124" s="1217"/>
      <c r="W124" s="1217"/>
      <c r="X124" s="1217"/>
      <c r="Y124" s="1217"/>
      <c r="Z124" s="1217"/>
      <c r="AA124" s="1217"/>
      <c r="AB124" s="1217"/>
      <c r="AC124" s="1217"/>
      <c r="AD124" s="1217"/>
      <c r="AE124" s="1217"/>
      <c r="AF124" s="1217"/>
      <c r="AG124" s="1217"/>
      <c r="AH124" s="1217"/>
      <c r="AI124" s="1217"/>
      <c r="AJ124" s="1217"/>
      <c r="AK124" s="1217"/>
      <c r="AL124" s="1217"/>
      <c r="AO124" s="111"/>
      <c r="BD124" s="839"/>
    </row>
    <row r="125" spans="1:58" s="37" customFormat="1" ht="13.5" customHeight="1" x14ac:dyDescent="0.3">
      <c r="A125" s="103"/>
      <c r="AO125" s="111"/>
      <c r="BD125" s="839"/>
    </row>
    <row r="126" spans="1:58" s="37" customFormat="1" ht="8.1" customHeight="1" x14ac:dyDescent="0.3">
      <c r="A126" s="103"/>
      <c r="E126" s="45"/>
      <c r="F126" s="47"/>
      <c r="G126" s="45"/>
      <c r="H126" s="47"/>
      <c r="I126" s="45"/>
      <c r="J126" s="46"/>
      <c r="K126" s="46"/>
      <c r="L126" s="47"/>
      <c r="Q126" s="45"/>
      <c r="R126" s="47"/>
      <c r="S126" s="45"/>
      <c r="T126" s="47"/>
      <c r="U126" s="45"/>
      <c r="V126" s="46"/>
      <c r="W126" s="46"/>
      <c r="X126" s="47"/>
      <c r="AO126" s="111"/>
      <c r="BD126" s="839"/>
    </row>
    <row r="127" spans="1:58" s="37" customFormat="1" ht="18" customHeight="1" x14ac:dyDescent="0.3">
      <c r="A127" s="103"/>
      <c r="E127" s="84"/>
      <c r="F127" s="86"/>
      <c r="G127" s="84"/>
      <c r="H127" s="86"/>
      <c r="I127" s="83"/>
      <c r="J127" s="84"/>
      <c r="K127" s="86"/>
      <c r="L127" s="86"/>
      <c r="M127" s="22"/>
      <c r="N127" s="22" t="s">
        <v>17</v>
      </c>
      <c r="O127" s="22"/>
      <c r="Q127" s="84"/>
      <c r="R127" s="86"/>
      <c r="S127" s="84"/>
      <c r="T127" s="86"/>
      <c r="U127" s="83"/>
      <c r="V127" s="84"/>
      <c r="W127" s="86"/>
      <c r="X127" s="86"/>
      <c r="AO127" s="111"/>
      <c r="BD127" s="839"/>
    </row>
    <row r="128" spans="1:58" s="37" customFormat="1" ht="18" customHeight="1" x14ac:dyDescent="0.3">
      <c r="A128" s="103"/>
      <c r="E128" s="22" t="s">
        <v>18</v>
      </c>
      <c r="F128" s="22" t="s">
        <v>18</v>
      </c>
      <c r="G128" s="22" t="s">
        <v>19</v>
      </c>
      <c r="H128" s="22" t="s">
        <v>19</v>
      </c>
      <c r="I128" s="22" t="s">
        <v>20</v>
      </c>
      <c r="J128" s="22" t="s">
        <v>20</v>
      </c>
      <c r="K128" s="22" t="s">
        <v>20</v>
      </c>
      <c r="L128" s="22" t="s">
        <v>20</v>
      </c>
      <c r="M128" s="22"/>
      <c r="O128" s="22"/>
      <c r="Q128" s="22" t="s">
        <v>18</v>
      </c>
      <c r="R128" s="22" t="s">
        <v>18</v>
      </c>
      <c r="S128" s="22" t="s">
        <v>19</v>
      </c>
      <c r="T128" s="22" t="s">
        <v>19</v>
      </c>
      <c r="U128" s="22" t="s">
        <v>20</v>
      </c>
      <c r="V128" s="22" t="s">
        <v>20</v>
      </c>
      <c r="W128" s="22" t="s">
        <v>20</v>
      </c>
      <c r="X128" s="22" t="s">
        <v>20</v>
      </c>
      <c r="AI128" s="44"/>
      <c r="AO128" s="111"/>
      <c r="BD128" s="839"/>
    </row>
    <row r="129" spans="1:56" s="37" customFormat="1" ht="9.75" customHeight="1" x14ac:dyDescent="0.3">
      <c r="A129" s="103"/>
      <c r="E129" s="22"/>
      <c r="F129" s="22"/>
      <c r="G129" s="22"/>
      <c r="H129" s="22"/>
      <c r="I129" s="22"/>
      <c r="J129" s="22"/>
      <c r="K129" s="22"/>
      <c r="L129" s="22"/>
      <c r="M129" s="22"/>
      <c r="O129" s="22"/>
      <c r="Q129" s="22"/>
      <c r="R129" s="22"/>
      <c r="S129" s="22"/>
      <c r="T129" s="22"/>
      <c r="U129" s="22"/>
      <c r="V129" s="22"/>
      <c r="W129" s="22"/>
      <c r="X129" s="22"/>
      <c r="AI129" s="44"/>
      <c r="AO129" s="111"/>
      <c r="BD129" s="839"/>
    </row>
    <row r="130" spans="1:56" s="37" customFormat="1" ht="18" customHeight="1" x14ac:dyDescent="0.3">
      <c r="A130" s="103"/>
      <c r="E130" s="45"/>
      <c r="F130" s="47"/>
      <c r="G130" s="45"/>
      <c r="H130" s="47"/>
      <c r="I130" s="45"/>
      <c r="J130" s="46"/>
      <c r="K130" s="46"/>
      <c r="L130" s="47"/>
      <c r="Q130" s="45"/>
      <c r="R130" s="47"/>
      <c r="S130" s="45"/>
      <c r="T130" s="47"/>
      <c r="U130" s="45"/>
      <c r="V130" s="46"/>
      <c r="W130" s="46"/>
      <c r="X130" s="47"/>
      <c r="AI130" s="44"/>
      <c r="AO130" s="111"/>
      <c r="BD130" s="839"/>
    </row>
    <row r="131" spans="1:56" s="37" customFormat="1" ht="18" customHeight="1" x14ac:dyDescent="0.3">
      <c r="A131" s="103"/>
      <c r="E131" s="84"/>
      <c r="F131" s="86"/>
      <c r="G131" s="84"/>
      <c r="H131" s="86"/>
      <c r="I131" s="83"/>
      <c r="J131" s="84"/>
      <c r="K131" s="86"/>
      <c r="L131" s="86"/>
      <c r="M131" s="22"/>
      <c r="N131" s="22" t="s">
        <v>17</v>
      </c>
      <c r="O131" s="22"/>
      <c r="Q131" s="84"/>
      <c r="R131" s="86"/>
      <c r="S131" s="84"/>
      <c r="T131" s="86"/>
      <c r="U131" s="83"/>
      <c r="V131" s="84"/>
      <c r="W131" s="86"/>
      <c r="X131" s="86"/>
      <c r="AI131" s="44"/>
      <c r="AO131" s="111"/>
      <c r="AX131" s="39"/>
      <c r="BD131" s="839"/>
    </row>
    <row r="132" spans="1:56" s="37" customFormat="1" ht="18" customHeight="1" x14ac:dyDescent="0.3">
      <c r="A132" s="103"/>
      <c r="E132" s="22" t="s">
        <v>18</v>
      </c>
      <c r="F132" s="22" t="s">
        <v>18</v>
      </c>
      <c r="G132" s="22" t="s">
        <v>19</v>
      </c>
      <c r="H132" s="22" t="s">
        <v>19</v>
      </c>
      <c r="I132" s="22" t="s">
        <v>20</v>
      </c>
      <c r="J132" s="22" t="s">
        <v>20</v>
      </c>
      <c r="K132" s="22" t="s">
        <v>20</v>
      </c>
      <c r="L132" s="22" t="s">
        <v>20</v>
      </c>
      <c r="M132" s="22"/>
      <c r="O132" s="22"/>
      <c r="Q132" s="22" t="s">
        <v>18</v>
      </c>
      <c r="R132" s="22" t="s">
        <v>18</v>
      </c>
      <c r="S132" s="22" t="s">
        <v>19</v>
      </c>
      <c r="T132" s="22" t="s">
        <v>19</v>
      </c>
      <c r="U132" s="22" t="s">
        <v>20</v>
      </c>
      <c r="V132" s="22" t="s">
        <v>20</v>
      </c>
      <c r="W132" s="22" t="s">
        <v>20</v>
      </c>
      <c r="X132" s="22" t="s">
        <v>20</v>
      </c>
      <c r="AI132" s="44"/>
      <c r="AO132" s="111"/>
      <c r="BD132" s="839"/>
    </row>
    <row r="133" spans="1:56" s="37" customFormat="1" ht="10.5" customHeight="1" x14ac:dyDescent="0.3">
      <c r="A133" s="103"/>
      <c r="E133" s="22"/>
      <c r="F133" s="22"/>
      <c r="G133" s="22"/>
      <c r="H133" s="22"/>
      <c r="I133" s="22"/>
      <c r="J133" s="22"/>
      <c r="K133" s="22"/>
      <c r="L133" s="22"/>
      <c r="M133" s="22"/>
      <c r="O133" s="22"/>
      <c r="Q133" s="22"/>
      <c r="R133" s="22"/>
      <c r="S133" s="22"/>
      <c r="T133" s="22"/>
      <c r="U133" s="22"/>
      <c r="V133" s="22"/>
      <c r="W133" s="22"/>
      <c r="X133" s="22"/>
      <c r="AI133" s="44"/>
      <c r="AO133" s="111"/>
      <c r="BD133" s="839"/>
    </row>
    <row r="134" spans="1:56" s="37" customFormat="1" ht="18" customHeight="1" x14ac:dyDescent="0.3">
      <c r="A134" s="103"/>
      <c r="E134" s="45"/>
      <c r="F134" s="47"/>
      <c r="G134" s="45"/>
      <c r="H134" s="47"/>
      <c r="I134" s="45"/>
      <c r="J134" s="46"/>
      <c r="K134" s="46"/>
      <c r="L134" s="47"/>
      <c r="Q134" s="45"/>
      <c r="R134" s="47"/>
      <c r="S134" s="45"/>
      <c r="T134" s="47"/>
      <c r="U134" s="45"/>
      <c r="V134" s="46"/>
      <c r="W134" s="46"/>
      <c r="X134" s="47"/>
      <c r="AI134" s="44"/>
      <c r="AO134" s="111"/>
      <c r="BD134" s="839"/>
    </row>
    <row r="135" spans="1:56" s="37" customFormat="1" ht="18" customHeight="1" x14ac:dyDescent="0.3">
      <c r="A135" s="103"/>
      <c r="E135" s="84"/>
      <c r="F135" s="86"/>
      <c r="G135" s="84"/>
      <c r="H135" s="86"/>
      <c r="I135" s="83"/>
      <c r="J135" s="84"/>
      <c r="K135" s="86"/>
      <c r="L135" s="86"/>
      <c r="M135" s="22"/>
      <c r="N135" s="22" t="s">
        <v>17</v>
      </c>
      <c r="O135" s="22"/>
      <c r="Q135" s="84"/>
      <c r="R135" s="86"/>
      <c r="S135" s="84"/>
      <c r="T135" s="86"/>
      <c r="U135" s="83"/>
      <c r="V135" s="84"/>
      <c r="W135" s="86"/>
      <c r="X135" s="86"/>
      <c r="AI135" s="44"/>
      <c r="AO135" s="111"/>
      <c r="BD135" s="839"/>
    </row>
    <row r="136" spans="1:56" s="37" customFormat="1" ht="18" customHeight="1" x14ac:dyDescent="0.3">
      <c r="A136" s="826"/>
      <c r="B136" s="827"/>
      <c r="C136" s="827"/>
      <c r="D136" s="827"/>
      <c r="E136" s="395" t="s">
        <v>18</v>
      </c>
      <c r="F136" s="395" t="s">
        <v>18</v>
      </c>
      <c r="G136" s="395" t="s">
        <v>19</v>
      </c>
      <c r="H136" s="395" t="s">
        <v>19</v>
      </c>
      <c r="I136" s="395" t="s">
        <v>20</v>
      </c>
      <c r="J136" s="395" t="s">
        <v>20</v>
      </c>
      <c r="K136" s="395" t="s">
        <v>20</v>
      </c>
      <c r="L136" s="395" t="s">
        <v>20</v>
      </c>
      <c r="M136" s="395"/>
      <c r="N136" s="827"/>
      <c r="O136" s="395"/>
      <c r="P136" s="827"/>
      <c r="Q136" s="395" t="s">
        <v>18</v>
      </c>
      <c r="R136" s="395" t="s">
        <v>18</v>
      </c>
      <c r="S136" s="395" t="s">
        <v>19</v>
      </c>
      <c r="T136" s="395" t="s">
        <v>19</v>
      </c>
      <c r="U136" s="395" t="s">
        <v>20</v>
      </c>
      <c r="V136" s="395" t="s">
        <v>20</v>
      </c>
      <c r="W136" s="395" t="s">
        <v>20</v>
      </c>
      <c r="X136" s="395" t="s">
        <v>20</v>
      </c>
      <c r="Y136" s="827"/>
      <c r="Z136" s="827"/>
      <c r="AA136" s="827"/>
      <c r="AB136" s="827"/>
      <c r="AC136" s="827"/>
      <c r="AD136" s="827"/>
      <c r="AE136" s="827"/>
      <c r="AF136" s="827"/>
      <c r="AG136" s="827"/>
      <c r="AH136" s="827"/>
      <c r="AI136" s="929"/>
      <c r="AJ136" s="827"/>
      <c r="AK136" s="827"/>
      <c r="AL136" s="827"/>
      <c r="AM136" s="827"/>
      <c r="AN136" s="764" t="s">
        <v>21</v>
      </c>
      <c r="AO136" s="728"/>
      <c r="BD136" s="839"/>
    </row>
    <row r="137" spans="1:56" s="37" customFormat="1" ht="18" customHeight="1" x14ac:dyDescent="0.3">
      <c r="A137" s="103"/>
      <c r="E137" s="22"/>
      <c r="F137" s="22"/>
      <c r="G137" s="22"/>
      <c r="H137" s="22"/>
      <c r="I137" s="22"/>
      <c r="J137" s="22"/>
      <c r="K137" s="22"/>
      <c r="L137" s="22"/>
      <c r="M137" s="22"/>
      <c r="O137" s="22"/>
      <c r="Q137" s="22"/>
      <c r="R137" s="22"/>
      <c r="S137" s="22"/>
      <c r="T137" s="22"/>
      <c r="U137" s="22"/>
      <c r="V137" s="22"/>
      <c r="W137" s="22"/>
      <c r="X137" s="22"/>
      <c r="AI137" s="44"/>
      <c r="AO137" s="111"/>
      <c r="BD137" s="839"/>
    </row>
    <row r="138" spans="1:56" s="37" customFormat="1" ht="23.25" customHeight="1" x14ac:dyDescent="0.3">
      <c r="A138" s="103"/>
      <c r="B138" s="660"/>
      <c r="D138" s="39" t="s">
        <v>54</v>
      </c>
      <c r="E138" s="1343" t="s">
        <v>90</v>
      </c>
      <c r="F138" s="1343"/>
      <c r="G138" s="1343"/>
      <c r="H138" s="1343"/>
      <c r="I138" s="1343"/>
      <c r="J138" s="1343"/>
      <c r="K138" s="1343"/>
      <c r="L138" s="1343"/>
      <c r="M138" s="1343"/>
      <c r="N138" s="1343"/>
      <c r="O138" s="1343"/>
      <c r="P138" s="1343"/>
      <c r="Q138" s="1343"/>
      <c r="R138" s="1343"/>
      <c r="S138" s="1343"/>
      <c r="T138" s="1343"/>
      <c r="U138" s="1343"/>
      <c r="V138" s="1343"/>
      <c r="W138" s="1343"/>
      <c r="X138" s="1343"/>
      <c r="Y138" s="1343"/>
      <c r="Z138" s="1343"/>
      <c r="AA138" s="1343"/>
      <c r="AB138" s="1343"/>
      <c r="AC138" s="1343"/>
      <c r="AD138" s="1343"/>
      <c r="AE138" s="1343"/>
      <c r="AF138" s="1343"/>
      <c r="AG138" s="1343"/>
      <c r="AH138" s="1343"/>
      <c r="AI138" s="1343"/>
      <c r="AJ138" s="1343"/>
      <c r="AK138" s="1343"/>
      <c r="AL138" s="1343"/>
      <c r="AM138" s="64"/>
      <c r="AO138" s="111"/>
      <c r="BD138" s="839"/>
    </row>
    <row r="139" spans="1:56" s="37" customFormat="1" ht="18.75" customHeight="1" x14ac:dyDescent="0.35">
      <c r="A139" s="103"/>
      <c r="B139" s="65"/>
      <c r="C139" s="66"/>
      <c r="E139" s="1268"/>
      <c r="F139" s="1269"/>
      <c r="G139" s="1269"/>
      <c r="H139" s="1269"/>
      <c r="I139" s="1269"/>
      <c r="J139" s="1269"/>
      <c r="K139" s="1269"/>
      <c r="L139" s="1269"/>
      <c r="M139" s="1269"/>
      <c r="N139" s="1269"/>
      <c r="O139" s="1269"/>
      <c r="P139" s="1269"/>
      <c r="Q139" s="1269"/>
      <c r="R139" s="1269"/>
      <c r="S139" s="1269"/>
      <c r="T139" s="1269"/>
      <c r="U139" s="1269"/>
      <c r="V139" s="1269"/>
      <c r="W139" s="1269"/>
      <c r="X139" s="1269"/>
      <c r="Y139" s="1269"/>
      <c r="Z139" s="1269"/>
      <c r="AA139" s="1269"/>
      <c r="AB139" s="1269"/>
      <c r="AC139" s="1269"/>
      <c r="AD139" s="1269"/>
      <c r="AE139" s="1269"/>
      <c r="AF139" s="1269"/>
      <c r="AG139" s="1269"/>
      <c r="AH139" s="1269"/>
      <c r="AI139" s="1269"/>
      <c r="AJ139" s="1269"/>
      <c r="AK139" s="1269"/>
      <c r="AL139" s="1270"/>
      <c r="AO139" s="111"/>
      <c r="AX139" s="67"/>
      <c r="BD139" s="839"/>
    </row>
    <row r="140" spans="1:56" s="37" customFormat="1" ht="21.75" customHeight="1" x14ac:dyDescent="0.35">
      <c r="A140" s="103"/>
      <c r="B140" s="65"/>
      <c r="C140" s="66"/>
      <c r="E140" s="1271"/>
      <c r="F140" s="1226"/>
      <c r="G140" s="1226"/>
      <c r="H140" s="1226"/>
      <c r="I140" s="1226"/>
      <c r="J140" s="1226"/>
      <c r="K140" s="1226"/>
      <c r="L140" s="1226"/>
      <c r="M140" s="1226"/>
      <c r="N140" s="1226"/>
      <c r="O140" s="1226"/>
      <c r="P140" s="1226"/>
      <c r="Q140" s="1226"/>
      <c r="R140" s="1226"/>
      <c r="S140" s="1226"/>
      <c r="T140" s="1226"/>
      <c r="U140" s="1226"/>
      <c r="V140" s="1226"/>
      <c r="W140" s="1226"/>
      <c r="X140" s="1226"/>
      <c r="Y140" s="1226"/>
      <c r="Z140" s="1226"/>
      <c r="AA140" s="1226"/>
      <c r="AB140" s="1226"/>
      <c r="AC140" s="1226"/>
      <c r="AD140" s="1226"/>
      <c r="AE140" s="1226"/>
      <c r="AF140" s="1226"/>
      <c r="AG140" s="1226"/>
      <c r="AH140" s="1226"/>
      <c r="AI140" s="1226"/>
      <c r="AJ140" s="1226"/>
      <c r="AK140" s="1226"/>
      <c r="AL140" s="1272"/>
      <c r="AO140" s="111"/>
      <c r="AX140" s="67"/>
      <c r="BD140" s="839"/>
    </row>
    <row r="141" spans="1:56" s="37" customFormat="1" ht="21.75" customHeight="1" x14ac:dyDescent="0.3">
      <c r="A141" s="103"/>
      <c r="B141" s="65"/>
      <c r="C141" s="68"/>
      <c r="E141" s="1271"/>
      <c r="F141" s="1226"/>
      <c r="G141" s="1226"/>
      <c r="H141" s="1226"/>
      <c r="I141" s="1226"/>
      <c r="J141" s="1226"/>
      <c r="K141" s="1226"/>
      <c r="L141" s="1226"/>
      <c r="M141" s="1226"/>
      <c r="N141" s="1226"/>
      <c r="O141" s="1226"/>
      <c r="P141" s="1226"/>
      <c r="Q141" s="1226"/>
      <c r="R141" s="1226"/>
      <c r="S141" s="1226"/>
      <c r="T141" s="1226"/>
      <c r="U141" s="1226"/>
      <c r="V141" s="1226"/>
      <c r="W141" s="1226"/>
      <c r="X141" s="1226"/>
      <c r="Y141" s="1226"/>
      <c r="Z141" s="1226"/>
      <c r="AA141" s="1226"/>
      <c r="AB141" s="1226"/>
      <c r="AC141" s="1226"/>
      <c r="AD141" s="1226"/>
      <c r="AE141" s="1226"/>
      <c r="AF141" s="1226"/>
      <c r="AG141" s="1226"/>
      <c r="AH141" s="1226"/>
      <c r="AI141" s="1226"/>
      <c r="AJ141" s="1226"/>
      <c r="AK141" s="1226"/>
      <c r="AL141" s="1272"/>
      <c r="AO141" s="111"/>
      <c r="BD141" s="839"/>
    </row>
    <row r="142" spans="1:56" s="37" customFormat="1" ht="21.75" customHeight="1" x14ac:dyDescent="0.3">
      <c r="A142" s="103"/>
      <c r="B142" s="65"/>
      <c r="C142" s="68"/>
      <c r="E142" s="1273"/>
      <c r="F142" s="1274"/>
      <c r="G142" s="1274"/>
      <c r="H142" s="1274"/>
      <c r="I142" s="1274"/>
      <c r="J142" s="1274"/>
      <c r="K142" s="1274"/>
      <c r="L142" s="1274"/>
      <c r="M142" s="1274"/>
      <c r="N142" s="1274"/>
      <c r="O142" s="1274"/>
      <c r="P142" s="1274"/>
      <c r="Q142" s="1274"/>
      <c r="R142" s="1274"/>
      <c r="S142" s="1274"/>
      <c r="T142" s="1274"/>
      <c r="U142" s="1274"/>
      <c r="V142" s="1274"/>
      <c r="W142" s="1274"/>
      <c r="X142" s="1274"/>
      <c r="Y142" s="1274"/>
      <c r="Z142" s="1274"/>
      <c r="AA142" s="1274"/>
      <c r="AB142" s="1274"/>
      <c r="AC142" s="1274"/>
      <c r="AD142" s="1274"/>
      <c r="AE142" s="1274"/>
      <c r="AF142" s="1274"/>
      <c r="AG142" s="1274"/>
      <c r="AH142" s="1274"/>
      <c r="AI142" s="1274"/>
      <c r="AJ142" s="1274"/>
      <c r="AK142" s="1274"/>
      <c r="AL142" s="1275"/>
      <c r="AO142" s="111"/>
      <c r="BD142" s="839"/>
    </row>
    <row r="143" spans="1:56" ht="18" customHeight="1" x14ac:dyDescent="0.25">
      <c r="A143" s="106"/>
      <c r="E143" s="33"/>
      <c r="F143" s="33"/>
      <c r="G143" s="33"/>
      <c r="H143" s="33"/>
      <c r="I143" s="33"/>
      <c r="J143" s="33"/>
      <c r="K143" s="33"/>
      <c r="L143" s="33"/>
      <c r="M143" s="33"/>
      <c r="O143" s="33"/>
      <c r="Q143" s="33"/>
      <c r="R143" s="33"/>
      <c r="S143" s="33"/>
      <c r="T143" s="33"/>
      <c r="U143" s="33"/>
      <c r="V143" s="33"/>
      <c r="W143" s="33"/>
      <c r="X143" s="33"/>
      <c r="AE143" s="11"/>
      <c r="AF143" s="11"/>
      <c r="AG143" s="11"/>
      <c r="AH143" s="11"/>
      <c r="AI143" s="12"/>
      <c r="AO143" s="115"/>
    </row>
    <row r="144" spans="1:56" ht="6" customHeight="1" x14ac:dyDescent="0.25">
      <c r="A144" s="595"/>
      <c r="B144" s="28"/>
      <c r="C144" s="28"/>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11"/>
      <c r="AG144" s="11"/>
      <c r="AH144" s="11"/>
      <c r="AI144" s="12"/>
      <c r="AJ144" s="11"/>
      <c r="AK144" s="13"/>
      <c r="AL144" s="13"/>
      <c r="AM144" s="13"/>
      <c r="AN144" s="13"/>
      <c r="AO144" s="430"/>
    </row>
    <row r="145" spans="1:56" s="37" customFormat="1" ht="47.25" customHeight="1" x14ac:dyDescent="0.3">
      <c r="A145" s="364"/>
      <c r="B145" s="37" t="s">
        <v>41</v>
      </c>
      <c r="D145" s="69" t="s">
        <v>33</v>
      </c>
      <c r="E145" s="22"/>
      <c r="F145" s="22"/>
      <c r="G145" s="22"/>
      <c r="H145" s="22"/>
      <c r="I145" s="22"/>
      <c r="J145" s="22"/>
      <c r="K145" s="22"/>
      <c r="L145" s="22"/>
      <c r="M145" s="22"/>
      <c r="O145" s="22"/>
      <c r="Q145" s="22"/>
      <c r="R145" s="22"/>
      <c r="S145" s="22"/>
      <c r="T145" s="22"/>
      <c r="U145" s="22"/>
      <c r="V145" s="22"/>
      <c r="W145" s="22"/>
      <c r="X145" s="22"/>
      <c r="AL145" s="1169" t="s">
        <v>36</v>
      </c>
      <c r="AM145" s="1169"/>
      <c r="AN145" s="1169"/>
      <c r="AO145" s="393"/>
      <c r="AP145" s="49"/>
      <c r="AQ145" s="49"/>
      <c r="AR145" s="49"/>
      <c r="AS145" s="49"/>
      <c r="BD145" s="839"/>
    </row>
    <row r="146" spans="1:56" s="37" customFormat="1" ht="24.75" customHeight="1" x14ac:dyDescent="0.3">
      <c r="A146" s="103"/>
      <c r="E146" s="22"/>
      <c r="F146" s="22"/>
      <c r="G146" s="22"/>
      <c r="H146" s="22"/>
      <c r="I146" s="22"/>
      <c r="J146" s="22"/>
      <c r="K146" s="22"/>
      <c r="L146" s="22"/>
      <c r="M146" s="22"/>
      <c r="O146" s="22"/>
      <c r="Q146" s="22"/>
      <c r="R146" s="22"/>
      <c r="S146" s="22"/>
      <c r="T146" s="22"/>
      <c r="U146" s="22"/>
      <c r="V146" s="22"/>
      <c r="W146" s="22"/>
      <c r="X146" s="22"/>
      <c r="AK146" s="57"/>
      <c r="AL146" s="22" t="s">
        <v>11</v>
      </c>
      <c r="AM146" s="22"/>
      <c r="AN146" s="22" t="s">
        <v>12</v>
      </c>
      <c r="AO146" s="111"/>
      <c r="BD146" s="839"/>
    </row>
    <row r="147" spans="1:56" s="37" customFormat="1" ht="24.75" customHeight="1" x14ac:dyDescent="0.3">
      <c r="A147" s="103"/>
      <c r="B147" s="70" t="s">
        <v>67</v>
      </c>
      <c r="C147" s="57"/>
      <c r="D147" s="1217" t="s">
        <v>626</v>
      </c>
      <c r="E147" s="1217"/>
      <c r="F147" s="1217"/>
      <c r="G147" s="1217"/>
      <c r="H147" s="1217"/>
      <c r="I147" s="1217"/>
      <c r="J147" s="1217"/>
      <c r="K147" s="1217"/>
      <c r="L147" s="1217"/>
      <c r="M147" s="1217"/>
      <c r="N147" s="1217"/>
      <c r="O147" s="1217"/>
      <c r="P147" s="1217"/>
      <c r="Q147" s="1217"/>
      <c r="R147" s="1217"/>
      <c r="S147" s="1217"/>
      <c r="T147" s="1217"/>
      <c r="U147" s="1217"/>
      <c r="V147" s="1217"/>
      <c r="W147" s="1217"/>
      <c r="X147" s="1217"/>
      <c r="Y147" s="1217"/>
      <c r="Z147" s="1217"/>
      <c r="AA147" s="1217"/>
      <c r="AB147" s="1217"/>
      <c r="AC147" s="1217"/>
      <c r="AD147" s="1217"/>
      <c r="AE147" s="1217"/>
      <c r="AF147" s="1217"/>
      <c r="AH147" s="49"/>
      <c r="AI147" s="49"/>
      <c r="AJ147" s="49"/>
      <c r="AK147" s="57"/>
      <c r="AL147" s="85"/>
      <c r="AM147" s="240"/>
      <c r="AN147" s="85"/>
      <c r="AO147" s="118"/>
      <c r="BD147" s="839"/>
    </row>
    <row r="148" spans="1:56" s="37" customFormat="1" ht="117" customHeight="1" x14ac:dyDescent="0.3">
      <c r="A148" s="103"/>
      <c r="B148" s="57"/>
      <c r="C148" s="57"/>
      <c r="D148" s="1217"/>
      <c r="E148" s="1217"/>
      <c r="F148" s="1217"/>
      <c r="G148" s="1217"/>
      <c r="H148" s="1217"/>
      <c r="I148" s="1217"/>
      <c r="J148" s="1217"/>
      <c r="K148" s="1217"/>
      <c r="L148" s="1217"/>
      <c r="M148" s="1217"/>
      <c r="N148" s="1217"/>
      <c r="O148" s="1217"/>
      <c r="P148" s="1217"/>
      <c r="Q148" s="1217"/>
      <c r="R148" s="1217"/>
      <c r="S148" s="1217"/>
      <c r="T148" s="1217"/>
      <c r="U148" s="1217"/>
      <c r="V148" s="1217"/>
      <c r="W148" s="1217"/>
      <c r="X148" s="1217"/>
      <c r="Y148" s="1217"/>
      <c r="Z148" s="1217"/>
      <c r="AA148" s="1217"/>
      <c r="AB148" s="1217"/>
      <c r="AC148" s="1217"/>
      <c r="AD148" s="1217"/>
      <c r="AE148" s="1217"/>
      <c r="AF148" s="1217"/>
      <c r="AK148" s="57"/>
      <c r="AL148" s="39"/>
      <c r="AM148" s="39"/>
      <c r="AN148" s="39"/>
      <c r="AO148" s="118"/>
      <c r="BD148" s="839"/>
    </row>
    <row r="149" spans="1:56" s="37" customFormat="1" ht="24" customHeight="1" x14ac:dyDescent="0.3">
      <c r="A149" s="103"/>
      <c r="B149" s="57"/>
      <c r="C149" s="57"/>
      <c r="D149" s="1221" t="s">
        <v>425</v>
      </c>
      <c r="E149" s="1221"/>
      <c r="F149" s="1221"/>
      <c r="G149" s="1221"/>
      <c r="H149" s="1221"/>
      <c r="I149" s="1221"/>
      <c r="J149" s="1221"/>
      <c r="K149" s="1221"/>
      <c r="L149" s="1221"/>
      <c r="M149" s="1221"/>
      <c r="N149" s="1221"/>
      <c r="O149" s="1221"/>
      <c r="P149" s="1221"/>
      <c r="Q149" s="1221"/>
      <c r="R149" s="1221"/>
      <c r="S149" s="1221"/>
      <c r="T149" s="1221"/>
      <c r="U149" s="1221"/>
      <c r="V149" s="1221"/>
      <c r="W149" s="1221"/>
      <c r="X149" s="1221"/>
      <c r="Y149" s="1221"/>
      <c r="Z149" s="1221"/>
      <c r="AA149" s="1221"/>
      <c r="AB149" s="1221"/>
      <c r="AC149" s="1221"/>
      <c r="AD149" s="1221"/>
      <c r="AE149" s="1221"/>
      <c r="AF149" s="1221"/>
      <c r="AG149" s="44"/>
      <c r="AH149" s="44"/>
      <c r="AI149" s="44"/>
      <c r="AK149" s="57"/>
      <c r="AL149" s="39"/>
      <c r="AM149" s="39"/>
      <c r="AN149" s="39"/>
      <c r="AO149" s="118"/>
      <c r="BD149" s="839"/>
    </row>
    <row r="150" spans="1:56" s="37" customFormat="1" ht="20.25" x14ac:dyDescent="0.3">
      <c r="A150" s="364"/>
      <c r="B150" s="57"/>
      <c r="C150" s="57"/>
      <c r="E150" s="366"/>
      <c r="F150" s="659" t="s">
        <v>343</v>
      </c>
      <c r="H150" s="659"/>
      <c r="I150" s="659"/>
      <c r="J150" s="656"/>
      <c r="K150" s="656"/>
      <c r="L150" s="656"/>
      <c r="M150" s="656"/>
      <c r="N150" s="656"/>
      <c r="O150" s="656"/>
      <c r="P150" s="656"/>
      <c r="Q150" s="656"/>
      <c r="R150" s="656"/>
      <c r="S150" s="656"/>
      <c r="T150" s="656"/>
      <c r="U150" s="656"/>
      <c r="V150" s="656"/>
      <c r="W150" s="71"/>
      <c r="X150" s="71"/>
      <c r="Y150" s="44"/>
      <c r="Z150" s="44"/>
      <c r="AA150" s="44"/>
      <c r="AB150" s="44"/>
      <c r="AC150" s="44"/>
      <c r="AD150" s="44"/>
      <c r="AE150" s="44"/>
      <c r="AF150" s="44"/>
      <c r="AG150" s="44"/>
      <c r="AH150" s="44"/>
      <c r="AI150" s="44"/>
      <c r="AK150" s="57"/>
      <c r="AL150" s="39"/>
      <c r="AM150" s="39"/>
      <c r="AN150" s="39"/>
      <c r="AO150" s="365"/>
      <c r="BD150" s="839"/>
    </row>
    <row r="151" spans="1:56" s="37" customFormat="1" ht="20.25" x14ac:dyDescent="0.3">
      <c r="A151" s="364"/>
      <c r="B151" s="57"/>
      <c r="C151" s="57"/>
      <c r="E151" s="366"/>
      <c r="F151" s="659" t="s">
        <v>344</v>
      </c>
      <c r="H151" s="659"/>
      <c r="I151" s="659"/>
      <c r="J151" s="656"/>
      <c r="K151" s="656"/>
      <c r="L151" s="656"/>
      <c r="M151" s="656"/>
      <c r="N151" s="656"/>
      <c r="O151" s="656"/>
      <c r="P151" s="656"/>
      <c r="Q151" s="656"/>
      <c r="R151" s="656"/>
      <c r="S151" s="656"/>
      <c r="T151" s="656"/>
      <c r="U151" s="656"/>
      <c r="V151" s="656"/>
      <c r="W151" s="71"/>
      <c r="X151" s="71"/>
      <c r="Y151" s="44"/>
      <c r="Z151" s="44"/>
      <c r="AA151" s="44"/>
      <c r="AB151" s="44"/>
      <c r="AC151" s="44"/>
      <c r="AD151" s="44"/>
      <c r="AE151" s="44"/>
      <c r="AF151" s="44"/>
      <c r="AG151" s="44"/>
      <c r="AH151" s="44"/>
      <c r="AI151" s="44"/>
      <c r="AK151" s="57"/>
      <c r="AL151" s="39"/>
      <c r="AM151" s="39"/>
      <c r="AN151" s="39"/>
      <c r="AO151" s="365"/>
      <c r="BD151" s="839"/>
    </row>
    <row r="152" spans="1:56" s="37" customFormat="1" ht="20.25" x14ac:dyDescent="0.3">
      <c r="A152" s="364"/>
      <c r="B152" s="57"/>
      <c r="C152" s="57"/>
      <c r="E152" s="366"/>
      <c r="F152" s="659" t="s">
        <v>61</v>
      </c>
      <c r="H152" s="659"/>
      <c r="I152" s="659"/>
      <c r="J152" s="1239"/>
      <c r="K152" s="1239"/>
      <c r="L152" s="1239"/>
      <c r="M152" s="1239"/>
      <c r="N152" s="1239"/>
      <c r="O152" s="1239"/>
      <c r="P152" s="1239"/>
      <c r="Q152" s="1239"/>
      <c r="R152" s="1239"/>
      <c r="S152" s="1239"/>
      <c r="T152" s="1239"/>
      <c r="U152" s="1239"/>
      <c r="V152" s="1239"/>
      <c r="W152" s="1239"/>
      <c r="X152" s="1239"/>
      <c r="Y152" s="1239"/>
      <c r="Z152" s="1239"/>
      <c r="AA152" s="1239"/>
      <c r="AB152" s="1239"/>
      <c r="AC152" s="1239"/>
      <c r="AD152" s="1239"/>
      <c r="AE152" s="1239"/>
      <c r="AF152" s="1239"/>
      <c r="AG152" s="44"/>
      <c r="AH152" s="44"/>
      <c r="AI152" s="44"/>
      <c r="AK152" s="57"/>
      <c r="AL152" s="39"/>
      <c r="AM152" s="39"/>
      <c r="AN152" s="39"/>
      <c r="AO152" s="365"/>
      <c r="BD152" s="839"/>
    </row>
    <row r="153" spans="1:56" s="37" customFormat="1" ht="24" customHeight="1" x14ac:dyDescent="0.3">
      <c r="A153" s="364"/>
      <c r="B153" s="57"/>
      <c r="C153" s="57"/>
      <c r="D153" s="656"/>
      <c r="E153" s="656"/>
      <c r="F153" s="659"/>
      <c r="G153" s="659"/>
      <c r="H153" s="659"/>
      <c r="I153" s="659"/>
      <c r="J153" s="656"/>
      <c r="K153" s="656"/>
      <c r="L153" s="656"/>
      <c r="M153" s="656"/>
      <c r="N153" s="656"/>
      <c r="O153" s="656"/>
      <c r="P153" s="656"/>
      <c r="Q153" s="656"/>
      <c r="R153" s="656"/>
      <c r="S153" s="656"/>
      <c r="T153" s="656"/>
      <c r="U153" s="656"/>
      <c r="V153" s="656"/>
      <c r="W153" s="71"/>
      <c r="X153" s="71"/>
      <c r="Y153" s="44"/>
      <c r="Z153" s="44"/>
      <c r="AA153" s="44"/>
      <c r="AB153" s="44"/>
      <c r="AC153" s="44"/>
      <c r="AD153" s="44"/>
      <c r="AE153" s="44"/>
      <c r="AF153" s="44"/>
      <c r="AG153" s="44"/>
      <c r="AH153" s="44"/>
      <c r="AI153" s="44"/>
      <c r="AK153" s="57"/>
      <c r="AL153" s="39"/>
      <c r="AM153" s="39"/>
      <c r="AN153" s="39"/>
      <c r="AO153" s="365"/>
      <c r="BD153" s="839"/>
    </row>
    <row r="154" spans="1:56" s="37" customFormat="1" ht="24" customHeight="1" x14ac:dyDescent="0.3">
      <c r="A154" s="364"/>
      <c r="B154" s="57"/>
      <c r="C154" s="57"/>
      <c r="D154" s="659" t="s">
        <v>345</v>
      </c>
      <c r="E154" s="656"/>
      <c r="F154" s="659"/>
      <c r="G154" s="659"/>
      <c r="H154" s="659"/>
      <c r="I154" s="659"/>
      <c r="J154" s="656"/>
      <c r="K154" s="656"/>
      <c r="L154" s="656"/>
      <c r="M154" s="656"/>
      <c r="N154" s="656"/>
      <c r="O154" s="656"/>
      <c r="P154" s="656"/>
      <c r="Q154" s="656"/>
      <c r="R154" s="656"/>
      <c r="S154" s="656"/>
      <c r="T154" s="656"/>
      <c r="U154" s="656"/>
      <c r="V154" s="656"/>
      <c r="W154" s="71"/>
      <c r="X154" s="71"/>
      <c r="Y154" s="44"/>
      <c r="Z154" s="44"/>
      <c r="AA154" s="44"/>
      <c r="AB154" s="44"/>
      <c r="AC154" s="44"/>
      <c r="AD154" s="44"/>
      <c r="AE154" s="44"/>
      <c r="AF154" s="44"/>
      <c r="AG154" s="44"/>
      <c r="AH154" s="44"/>
      <c r="AI154" s="44"/>
      <c r="AK154" s="57"/>
      <c r="AL154" s="39"/>
      <c r="AM154" s="39"/>
      <c r="AN154" s="39"/>
      <c r="AO154" s="365"/>
      <c r="BD154" s="839"/>
    </row>
    <row r="155" spans="1:56" s="37" customFormat="1" ht="21" customHeight="1" x14ac:dyDescent="0.3">
      <c r="A155" s="103"/>
      <c r="B155" s="57"/>
      <c r="C155" s="57"/>
      <c r="D155" s="1268"/>
      <c r="E155" s="1269"/>
      <c r="F155" s="1269"/>
      <c r="G155" s="1269"/>
      <c r="H155" s="1269"/>
      <c r="I155" s="1269"/>
      <c r="J155" s="1269"/>
      <c r="K155" s="1269"/>
      <c r="L155" s="1269"/>
      <c r="M155" s="1269"/>
      <c r="N155" s="1269"/>
      <c r="O155" s="1269"/>
      <c r="P155" s="1269"/>
      <c r="Q155" s="1269"/>
      <c r="R155" s="1269"/>
      <c r="S155" s="1269"/>
      <c r="T155" s="1269"/>
      <c r="U155" s="1269"/>
      <c r="V155" s="1269"/>
      <c r="W155" s="1269"/>
      <c r="X155" s="1269"/>
      <c r="Y155" s="1269"/>
      <c r="Z155" s="1269"/>
      <c r="AA155" s="1269"/>
      <c r="AB155" s="1269"/>
      <c r="AC155" s="1269"/>
      <c r="AD155" s="1269"/>
      <c r="AE155" s="1269"/>
      <c r="AF155" s="1270"/>
      <c r="AG155" s="654"/>
      <c r="AH155" s="654"/>
      <c r="AI155" s="654"/>
      <c r="AJ155" s="654"/>
      <c r="AK155" s="57"/>
      <c r="AL155" s="39"/>
      <c r="AM155" s="39"/>
      <c r="AN155" s="39"/>
      <c r="AO155" s="118"/>
      <c r="BD155" s="839"/>
    </row>
    <row r="156" spans="1:56" s="37" customFormat="1" ht="21" customHeight="1" x14ac:dyDescent="0.3">
      <c r="A156" s="103"/>
      <c r="B156" s="57"/>
      <c r="C156" s="57"/>
      <c r="D156" s="1271"/>
      <c r="E156" s="1226"/>
      <c r="F156" s="1226"/>
      <c r="G156" s="1226"/>
      <c r="H156" s="1226"/>
      <c r="I156" s="1226"/>
      <c r="J156" s="1226"/>
      <c r="K156" s="1226"/>
      <c r="L156" s="1226"/>
      <c r="M156" s="1226"/>
      <c r="N156" s="1226"/>
      <c r="O156" s="1226"/>
      <c r="P156" s="1226"/>
      <c r="Q156" s="1226"/>
      <c r="R156" s="1226"/>
      <c r="S156" s="1226"/>
      <c r="T156" s="1226"/>
      <c r="U156" s="1226"/>
      <c r="V156" s="1226"/>
      <c r="W156" s="1226"/>
      <c r="X156" s="1226"/>
      <c r="Y156" s="1226"/>
      <c r="Z156" s="1226"/>
      <c r="AA156" s="1226"/>
      <c r="AB156" s="1226"/>
      <c r="AC156" s="1226"/>
      <c r="AD156" s="1226"/>
      <c r="AE156" s="1226"/>
      <c r="AF156" s="1272"/>
      <c r="AG156" s="39"/>
      <c r="AH156" s="39"/>
      <c r="AI156" s="39"/>
      <c r="AJ156" s="39"/>
      <c r="AK156" s="57"/>
      <c r="AL156" s="39"/>
      <c r="AM156" s="39"/>
      <c r="AN156" s="39"/>
      <c r="AO156" s="118"/>
      <c r="BD156" s="839"/>
    </row>
    <row r="157" spans="1:56" s="37" customFormat="1" ht="7.5" customHeight="1" x14ac:dyDescent="0.3">
      <c r="A157" s="103"/>
      <c r="B157" s="57"/>
      <c r="C157" s="57"/>
      <c r="D157" s="1273"/>
      <c r="E157" s="1274"/>
      <c r="F157" s="1274"/>
      <c r="G157" s="1274"/>
      <c r="H157" s="1274"/>
      <c r="I157" s="1274"/>
      <c r="J157" s="1274"/>
      <c r="K157" s="1274"/>
      <c r="L157" s="1274"/>
      <c r="M157" s="1274"/>
      <c r="N157" s="1274"/>
      <c r="O157" s="1274"/>
      <c r="P157" s="1274"/>
      <c r="Q157" s="1274"/>
      <c r="R157" s="1274"/>
      <c r="S157" s="1274"/>
      <c r="T157" s="1274"/>
      <c r="U157" s="1274"/>
      <c r="V157" s="1274"/>
      <c r="W157" s="1274"/>
      <c r="X157" s="1274"/>
      <c r="Y157" s="1274"/>
      <c r="Z157" s="1274"/>
      <c r="AA157" s="1274"/>
      <c r="AB157" s="1274"/>
      <c r="AC157" s="1274"/>
      <c r="AD157" s="1274"/>
      <c r="AE157" s="1274"/>
      <c r="AF157" s="1275"/>
      <c r="AG157" s="39"/>
      <c r="AH157" s="39"/>
      <c r="AI157" s="39"/>
      <c r="AJ157" s="39"/>
      <c r="AK157" s="57"/>
      <c r="AL157" s="39"/>
      <c r="AM157" s="39"/>
      <c r="AN157" s="39"/>
      <c r="AO157" s="118"/>
      <c r="BD157" s="839"/>
    </row>
    <row r="158" spans="1:56" s="37" customFormat="1" ht="21" customHeight="1" x14ac:dyDescent="0.3">
      <c r="A158" s="364"/>
      <c r="B158" s="57"/>
      <c r="C158" s="57"/>
      <c r="D158" s="942"/>
      <c r="E158" s="942"/>
      <c r="F158" s="942"/>
      <c r="G158" s="942"/>
      <c r="H158" s="942"/>
      <c r="I158" s="942"/>
      <c r="J158" s="942"/>
      <c r="K158" s="942"/>
      <c r="L158" s="942"/>
      <c r="M158" s="942"/>
      <c r="N158" s="942"/>
      <c r="O158" s="942"/>
      <c r="P158" s="942"/>
      <c r="Q158" s="942"/>
      <c r="R158" s="942"/>
      <c r="S158" s="942"/>
      <c r="T158" s="942"/>
      <c r="U158" s="942"/>
      <c r="V158" s="942"/>
      <c r="W158" s="942"/>
      <c r="X158" s="942"/>
      <c r="Y158" s="942"/>
      <c r="Z158" s="942"/>
      <c r="AA158" s="942"/>
      <c r="AB158" s="942"/>
      <c r="AC158" s="942"/>
      <c r="AD158" s="942"/>
      <c r="AE158" s="942"/>
      <c r="AF158" s="942"/>
      <c r="AG158" s="39"/>
      <c r="AH158" s="39"/>
      <c r="AI158" s="39"/>
      <c r="AJ158" s="39"/>
      <c r="AK158" s="57"/>
      <c r="AL158" s="22" t="s">
        <v>11</v>
      </c>
      <c r="AM158" s="22" t="s">
        <v>12</v>
      </c>
      <c r="AN158" s="22" t="s">
        <v>58</v>
      </c>
      <c r="AO158" s="365"/>
      <c r="BD158" s="839"/>
    </row>
    <row r="159" spans="1:56" s="37" customFormat="1" ht="21" customHeight="1" x14ac:dyDescent="0.3">
      <c r="A159" s="364"/>
      <c r="B159" s="57" t="s">
        <v>68</v>
      </c>
      <c r="C159" s="57"/>
      <c r="D159" s="1226" t="s">
        <v>776</v>
      </c>
      <c r="E159" s="1226"/>
      <c r="F159" s="1226"/>
      <c r="G159" s="1226"/>
      <c r="H159" s="1226"/>
      <c r="I159" s="1226"/>
      <c r="J159" s="1226"/>
      <c r="K159" s="1226"/>
      <c r="L159" s="1226"/>
      <c r="M159" s="1226"/>
      <c r="N159" s="1226"/>
      <c r="O159" s="1226"/>
      <c r="P159" s="1226"/>
      <c r="Q159" s="1226"/>
      <c r="R159" s="1226"/>
      <c r="S159" s="1226"/>
      <c r="T159" s="1226"/>
      <c r="U159" s="1226"/>
      <c r="V159" s="1226"/>
      <c r="W159" s="1226"/>
      <c r="X159" s="1226"/>
      <c r="Y159" s="1226"/>
      <c r="Z159" s="1226"/>
      <c r="AA159" s="1226"/>
      <c r="AB159" s="1226"/>
      <c r="AC159" s="1226"/>
      <c r="AD159" s="1226"/>
      <c r="AE159" s="1226"/>
      <c r="AF159" s="1226"/>
      <c r="AG159" s="39"/>
      <c r="AH159" s="39"/>
      <c r="AI159" s="39"/>
      <c r="AJ159" s="39"/>
      <c r="AK159" s="57"/>
      <c r="AO159" s="365"/>
      <c r="BD159" s="839"/>
    </row>
    <row r="160" spans="1:56" s="37" customFormat="1" ht="21" customHeight="1" x14ac:dyDescent="0.3">
      <c r="A160" s="364"/>
      <c r="B160" s="57"/>
      <c r="C160" s="57"/>
      <c r="D160" s="1226"/>
      <c r="E160" s="1226"/>
      <c r="F160" s="1226"/>
      <c r="G160" s="1226"/>
      <c r="H160" s="1226"/>
      <c r="I160" s="1226"/>
      <c r="J160" s="1226"/>
      <c r="K160" s="1226"/>
      <c r="L160" s="1226"/>
      <c r="M160" s="1226"/>
      <c r="N160" s="1226"/>
      <c r="O160" s="1226"/>
      <c r="P160" s="1226"/>
      <c r="Q160" s="1226"/>
      <c r="R160" s="1226"/>
      <c r="S160" s="1226"/>
      <c r="T160" s="1226"/>
      <c r="U160" s="1226"/>
      <c r="V160" s="1226"/>
      <c r="W160" s="1226"/>
      <c r="X160" s="1226"/>
      <c r="Y160" s="1226"/>
      <c r="Z160" s="1226"/>
      <c r="AA160" s="1226"/>
      <c r="AB160" s="1226"/>
      <c r="AC160" s="1226"/>
      <c r="AD160" s="1226"/>
      <c r="AE160" s="1226"/>
      <c r="AF160" s="1226"/>
      <c r="AG160" s="39"/>
      <c r="AH160" s="39"/>
      <c r="AI160" s="39"/>
      <c r="AJ160" s="39"/>
      <c r="AK160" s="57"/>
      <c r="AL160" s="39"/>
      <c r="AM160" s="39"/>
      <c r="AN160" s="39"/>
      <c r="AO160" s="365"/>
      <c r="BD160" s="839"/>
    </row>
    <row r="161" spans="1:56" s="37" customFormat="1" ht="63" customHeight="1" x14ac:dyDescent="0.3">
      <c r="A161" s="364"/>
      <c r="B161" s="57"/>
      <c r="C161" s="57"/>
      <c r="D161" s="1226"/>
      <c r="E161" s="1226"/>
      <c r="F161" s="1226"/>
      <c r="G161" s="1226"/>
      <c r="H161" s="1226"/>
      <c r="I161" s="1226"/>
      <c r="J161" s="1226"/>
      <c r="K161" s="1226"/>
      <c r="L161" s="1226"/>
      <c r="M161" s="1226"/>
      <c r="N161" s="1226"/>
      <c r="O161" s="1226"/>
      <c r="P161" s="1226"/>
      <c r="Q161" s="1226"/>
      <c r="R161" s="1226"/>
      <c r="S161" s="1226"/>
      <c r="T161" s="1226"/>
      <c r="U161" s="1226"/>
      <c r="V161" s="1226"/>
      <c r="W161" s="1226"/>
      <c r="X161" s="1226"/>
      <c r="Y161" s="1226"/>
      <c r="Z161" s="1226"/>
      <c r="AA161" s="1226"/>
      <c r="AB161" s="1226"/>
      <c r="AC161" s="1226"/>
      <c r="AD161" s="1226"/>
      <c r="AE161" s="1226"/>
      <c r="AF161" s="1226"/>
      <c r="AG161" s="39"/>
      <c r="AH161" s="39"/>
      <c r="AI161" s="39"/>
      <c r="AJ161" s="39"/>
      <c r="AK161" s="57"/>
      <c r="AL161" s="39"/>
      <c r="AM161" s="39"/>
      <c r="AN161" s="39"/>
      <c r="AO161" s="365"/>
      <c r="BD161" s="839"/>
    </row>
    <row r="162" spans="1:56" s="37" customFormat="1" ht="20.25" customHeight="1" x14ac:dyDescent="0.3">
      <c r="A162" s="364"/>
      <c r="B162" s="57"/>
      <c r="C162" s="57"/>
      <c r="D162" s="953" t="s">
        <v>7</v>
      </c>
      <c r="E162" s="1246" t="s">
        <v>777</v>
      </c>
      <c r="F162" s="1246"/>
      <c r="G162" s="1246"/>
      <c r="H162" s="1246"/>
      <c r="I162" s="1246"/>
      <c r="J162" s="1246"/>
      <c r="K162" s="1246"/>
      <c r="L162" s="1246"/>
      <c r="M162" s="1246"/>
      <c r="N162" s="1246"/>
      <c r="O162" s="1246"/>
      <c r="P162" s="1246"/>
      <c r="Q162" s="1246"/>
      <c r="R162" s="1246"/>
      <c r="S162" s="1246"/>
      <c r="T162" s="1246"/>
      <c r="U162" s="1246"/>
      <c r="V162" s="1246"/>
      <c r="W162" s="1246"/>
      <c r="X162" s="1246"/>
      <c r="Y162" s="1246"/>
      <c r="Z162" s="1246"/>
      <c r="AA162" s="1246"/>
      <c r="AB162" s="1246"/>
      <c r="AC162" s="1246"/>
      <c r="AD162" s="1246"/>
      <c r="AE162" s="1246"/>
      <c r="AF162" s="1246"/>
      <c r="AG162" s="39"/>
      <c r="AH162" s="39"/>
      <c r="AI162" s="39"/>
      <c r="AJ162" s="39"/>
      <c r="AK162" s="57"/>
      <c r="AL162" s="788"/>
      <c r="AM162" s="788"/>
      <c r="AN162" s="788"/>
      <c r="AO162" s="365"/>
      <c r="BD162" s="839"/>
    </row>
    <row r="163" spans="1:56" s="37" customFormat="1" ht="20.25" x14ac:dyDescent="0.3">
      <c r="A163" s="364"/>
      <c r="B163" s="57"/>
      <c r="C163" s="57"/>
      <c r="E163" s="1246"/>
      <c r="F163" s="1246"/>
      <c r="G163" s="1246"/>
      <c r="H163" s="1246"/>
      <c r="I163" s="1246"/>
      <c r="J163" s="1246"/>
      <c r="K163" s="1246"/>
      <c r="L163" s="1246"/>
      <c r="M163" s="1246"/>
      <c r="N163" s="1246"/>
      <c r="O163" s="1246"/>
      <c r="P163" s="1246"/>
      <c r="Q163" s="1246"/>
      <c r="R163" s="1246"/>
      <c r="S163" s="1246"/>
      <c r="T163" s="1246"/>
      <c r="U163" s="1246"/>
      <c r="V163" s="1246"/>
      <c r="W163" s="1246"/>
      <c r="X163" s="1246"/>
      <c r="Y163" s="1246"/>
      <c r="Z163" s="1246"/>
      <c r="AA163" s="1246"/>
      <c r="AB163" s="1246"/>
      <c r="AC163" s="1246"/>
      <c r="AD163" s="1246"/>
      <c r="AE163" s="1246"/>
      <c r="AF163" s="1246"/>
      <c r="AG163" s="39"/>
      <c r="AH163" s="39"/>
      <c r="AI163" s="39"/>
      <c r="AJ163" s="39"/>
      <c r="AK163" s="57"/>
      <c r="AL163" s="39"/>
      <c r="AM163" s="39"/>
      <c r="AN163" s="39"/>
      <c r="AO163" s="365"/>
    </row>
    <row r="164" spans="1:56" s="37" customFormat="1" ht="10.5" customHeight="1" x14ac:dyDescent="0.3">
      <c r="A164" s="364"/>
      <c r="B164" s="57"/>
      <c r="C164" s="57"/>
      <c r="E164" s="954"/>
      <c r="F164" s="954"/>
      <c r="G164" s="954"/>
      <c r="H164" s="954"/>
      <c r="I164" s="954"/>
      <c r="J164" s="954"/>
      <c r="K164" s="954"/>
      <c r="L164" s="954"/>
      <c r="M164" s="954"/>
      <c r="N164" s="954"/>
      <c r="O164" s="954"/>
      <c r="P164" s="954"/>
      <c r="Q164" s="954"/>
      <c r="R164" s="954"/>
      <c r="S164" s="954"/>
      <c r="T164" s="954"/>
      <c r="U164" s="954"/>
      <c r="V164" s="954"/>
      <c r="W164" s="954"/>
      <c r="X164" s="954"/>
      <c r="Y164" s="954"/>
      <c r="Z164" s="954"/>
      <c r="AA164" s="954"/>
      <c r="AB164" s="954"/>
      <c r="AC164" s="954"/>
      <c r="AD164" s="954"/>
      <c r="AE164" s="954"/>
      <c r="AF164" s="954"/>
      <c r="AG164" s="39"/>
      <c r="AH164" s="39"/>
      <c r="AI164" s="39"/>
      <c r="AJ164" s="39"/>
      <c r="AK164" s="57"/>
      <c r="AL164" s="39"/>
      <c r="AM164" s="39"/>
      <c r="AN164" s="39"/>
      <c r="AO164" s="365"/>
    </row>
    <row r="165" spans="1:56" s="37" customFormat="1" ht="20.25" customHeight="1" x14ac:dyDescent="0.3">
      <c r="A165" s="364"/>
      <c r="B165" s="57"/>
      <c r="C165" s="57"/>
      <c r="D165" s="953" t="s">
        <v>42</v>
      </c>
      <c r="E165" s="1167" t="s">
        <v>778</v>
      </c>
      <c r="F165" s="1167"/>
      <c r="G165" s="1167"/>
      <c r="H165" s="1167"/>
      <c r="I165" s="1167"/>
      <c r="J165" s="1167"/>
      <c r="K165" s="1167"/>
      <c r="L165" s="1167"/>
      <c r="M165" s="1167"/>
      <c r="N165" s="1167"/>
      <c r="O165" s="1167"/>
      <c r="P165" s="1167"/>
      <c r="Q165" s="1167"/>
      <c r="R165" s="1167"/>
      <c r="S165" s="1167"/>
      <c r="T165" s="1167"/>
      <c r="U165" s="1167"/>
      <c r="V165" s="1167"/>
      <c r="W165" s="1167"/>
      <c r="X165" s="1167"/>
      <c r="Y165" s="1167"/>
      <c r="Z165" s="1167"/>
      <c r="AA165" s="1167"/>
      <c r="AB165" s="1167"/>
      <c r="AC165" s="1167"/>
      <c r="AD165" s="1167"/>
      <c r="AE165" s="1167"/>
      <c r="AF165" s="1167"/>
      <c r="AG165" s="39"/>
      <c r="AH165" s="39"/>
      <c r="AI165" s="39"/>
      <c r="AJ165" s="39"/>
      <c r="AK165" s="57"/>
      <c r="AL165" s="788"/>
      <c r="AM165" s="788"/>
      <c r="AN165" s="788"/>
      <c r="AO165" s="365"/>
    </row>
    <row r="166" spans="1:56" s="37" customFormat="1" ht="10.5" customHeight="1" x14ac:dyDescent="0.3">
      <c r="A166" s="364"/>
      <c r="B166" s="57"/>
      <c r="C166" s="57"/>
      <c r="D166" s="953"/>
      <c r="E166" s="1167"/>
      <c r="F166" s="1167"/>
      <c r="G166" s="1167"/>
      <c r="H166" s="1167"/>
      <c r="I166" s="1167"/>
      <c r="J166" s="1167"/>
      <c r="K166" s="1167"/>
      <c r="L166" s="1167"/>
      <c r="M166" s="1167"/>
      <c r="N166" s="1167"/>
      <c r="O166" s="1167"/>
      <c r="P166" s="1167"/>
      <c r="Q166" s="1167"/>
      <c r="R166" s="1167"/>
      <c r="S166" s="1167"/>
      <c r="T166" s="1167"/>
      <c r="U166" s="1167"/>
      <c r="V166" s="1167"/>
      <c r="W166" s="1167"/>
      <c r="X166" s="1167"/>
      <c r="Y166" s="1167"/>
      <c r="Z166" s="1167"/>
      <c r="AA166" s="1167"/>
      <c r="AB166" s="1167"/>
      <c r="AC166" s="1167"/>
      <c r="AD166" s="1167"/>
      <c r="AE166" s="1167"/>
      <c r="AF166" s="1167"/>
      <c r="AG166" s="39"/>
      <c r="AH166" s="39"/>
      <c r="AI166" s="39"/>
      <c r="AJ166" s="39"/>
      <c r="AK166" s="57"/>
      <c r="AL166" s="39"/>
      <c r="AM166" s="39"/>
      <c r="AN166" s="39"/>
      <c r="AO166" s="365"/>
    </row>
    <row r="167" spans="1:56" s="37" customFormat="1" ht="20.25" customHeight="1" x14ac:dyDescent="0.3">
      <c r="A167" s="364"/>
      <c r="B167" s="57"/>
      <c r="C167" s="57"/>
      <c r="D167" s="953" t="s">
        <v>44</v>
      </c>
      <c r="E167" s="1167" t="s">
        <v>779</v>
      </c>
      <c r="F167" s="1167"/>
      <c r="G167" s="1167"/>
      <c r="H167" s="1167"/>
      <c r="I167" s="1167"/>
      <c r="J167" s="1167"/>
      <c r="K167" s="1167"/>
      <c r="L167" s="1167"/>
      <c r="M167" s="1167"/>
      <c r="N167" s="1167"/>
      <c r="O167" s="1167"/>
      <c r="P167" s="1167"/>
      <c r="Q167" s="1167"/>
      <c r="R167" s="1167"/>
      <c r="S167" s="1167"/>
      <c r="T167" s="1167"/>
      <c r="U167" s="1167"/>
      <c r="V167" s="1167"/>
      <c r="W167" s="1167"/>
      <c r="X167" s="1167"/>
      <c r="Y167" s="1167"/>
      <c r="Z167" s="1167"/>
      <c r="AA167" s="1167"/>
      <c r="AB167" s="1167"/>
      <c r="AC167" s="1167"/>
      <c r="AD167" s="1167"/>
      <c r="AE167" s="1167"/>
      <c r="AF167" s="1167"/>
      <c r="AG167" s="39"/>
      <c r="AH167" s="39"/>
      <c r="AI167" s="39"/>
      <c r="AJ167" s="39"/>
      <c r="AK167" s="57"/>
      <c r="AL167" s="788"/>
      <c r="AM167" s="788"/>
      <c r="AN167" s="788"/>
      <c r="AO167" s="365"/>
    </row>
    <row r="168" spans="1:56" s="37" customFormat="1" ht="20.25" x14ac:dyDescent="0.3">
      <c r="A168" s="364"/>
      <c r="B168" s="57"/>
      <c r="C168" s="57"/>
      <c r="D168" s="953"/>
      <c r="E168" s="1167"/>
      <c r="F168" s="1167"/>
      <c r="G168" s="1167"/>
      <c r="H168" s="1167"/>
      <c r="I168" s="1167"/>
      <c r="J168" s="1167"/>
      <c r="K168" s="1167"/>
      <c r="L168" s="1167"/>
      <c r="M168" s="1167"/>
      <c r="N168" s="1167"/>
      <c r="O168" s="1167"/>
      <c r="P168" s="1167"/>
      <c r="Q168" s="1167"/>
      <c r="R168" s="1167"/>
      <c r="S168" s="1167"/>
      <c r="T168" s="1167"/>
      <c r="U168" s="1167"/>
      <c r="V168" s="1167"/>
      <c r="W168" s="1167"/>
      <c r="X168" s="1167"/>
      <c r="Y168" s="1167"/>
      <c r="Z168" s="1167"/>
      <c r="AA168" s="1167"/>
      <c r="AB168" s="1167"/>
      <c r="AC168" s="1167"/>
      <c r="AD168" s="1167"/>
      <c r="AE168" s="1167"/>
      <c r="AF168" s="1167"/>
      <c r="AG168" s="39"/>
      <c r="AH168" s="39"/>
      <c r="AI168" s="39"/>
      <c r="AJ168" s="39"/>
      <c r="AK168" s="57"/>
      <c r="AL168" s="39"/>
      <c r="AM168" s="39"/>
      <c r="AN168" s="39"/>
      <c r="AO168" s="365"/>
    </row>
    <row r="169" spans="1:56" s="37" customFormat="1" ht="20.25" customHeight="1" x14ac:dyDescent="0.3">
      <c r="A169" s="364"/>
      <c r="B169" s="57"/>
      <c r="C169" s="57"/>
      <c r="D169" s="953"/>
      <c r="E169" s="954"/>
      <c r="F169" s="954"/>
      <c r="G169" s="954"/>
      <c r="H169" s="954"/>
      <c r="I169" s="954"/>
      <c r="J169" s="954"/>
      <c r="K169" s="954"/>
      <c r="L169" s="954"/>
      <c r="M169" s="954"/>
      <c r="N169" s="954"/>
      <c r="O169" s="954"/>
      <c r="P169" s="954"/>
      <c r="Q169" s="954"/>
      <c r="R169" s="954"/>
      <c r="S169" s="954"/>
      <c r="T169" s="954"/>
      <c r="U169" s="954"/>
      <c r="V169" s="954"/>
      <c r="W169" s="954"/>
      <c r="X169" s="954"/>
      <c r="Y169" s="954"/>
      <c r="Z169" s="954"/>
      <c r="AA169" s="954"/>
      <c r="AB169" s="954"/>
      <c r="AC169" s="954"/>
      <c r="AD169" s="954"/>
      <c r="AE169" s="954"/>
      <c r="AF169" s="954"/>
      <c r="AG169" s="39"/>
      <c r="AH169" s="39"/>
      <c r="AI169" s="39"/>
      <c r="AJ169" s="39"/>
      <c r="AK169" s="57"/>
      <c r="AL169" s="39"/>
      <c r="AM169" s="39"/>
      <c r="AN169" s="39"/>
      <c r="AO169" s="365"/>
    </row>
    <row r="170" spans="1:56" s="37" customFormat="1" ht="20.25" customHeight="1" x14ac:dyDescent="0.3">
      <c r="A170" s="364"/>
      <c r="B170" s="57"/>
      <c r="C170" s="57"/>
      <c r="D170" s="953" t="s">
        <v>766</v>
      </c>
      <c r="E170" s="1167" t="s">
        <v>771</v>
      </c>
      <c r="F170" s="1167"/>
      <c r="G170" s="1167"/>
      <c r="H170" s="1167"/>
      <c r="I170" s="1167"/>
      <c r="J170" s="1167"/>
      <c r="K170" s="1167"/>
      <c r="L170" s="1167"/>
      <c r="M170" s="1167"/>
      <c r="N170" s="1167"/>
      <c r="O170" s="1167"/>
      <c r="P170" s="1167"/>
      <c r="Q170" s="1167"/>
      <c r="R170" s="1167"/>
      <c r="S170" s="1167"/>
      <c r="T170" s="1167"/>
      <c r="U170" s="1167"/>
      <c r="V170" s="1167"/>
      <c r="W170" s="1167"/>
      <c r="X170" s="1167"/>
      <c r="Y170" s="1167"/>
      <c r="Z170" s="1167"/>
      <c r="AA170" s="1167"/>
      <c r="AB170" s="1167"/>
      <c r="AC170" s="1167"/>
      <c r="AD170" s="1167"/>
      <c r="AE170" s="1167"/>
      <c r="AF170" s="1167"/>
      <c r="AG170" s="39"/>
      <c r="AH170" s="39"/>
      <c r="AI170" s="39"/>
      <c r="AJ170" s="39"/>
      <c r="AK170" s="57"/>
      <c r="AL170" s="788"/>
      <c r="AM170" s="788"/>
      <c r="AN170" s="788"/>
      <c r="AO170" s="365"/>
    </row>
    <row r="171" spans="1:56" s="37" customFormat="1" ht="77.25" customHeight="1" x14ac:dyDescent="0.3">
      <c r="A171" s="364"/>
      <c r="B171" s="57"/>
      <c r="C171" s="57"/>
      <c r="D171" s="953"/>
      <c r="E171" s="1167"/>
      <c r="F171" s="1167"/>
      <c r="G171" s="1167"/>
      <c r="H171" s="1167"/>
      <c r="I171" s="1167"/>
      <c r="J171" s="1167"/>
      <c r="K171" s="1167"/>
      <c r="L171" s="1167"/>
      <c r="M171" s="1167"/>
      <c r="N171" s="1167"/>
      <c r="O171" s="1167"/>
      <c r="P171" s="1167"/>
      <c r="Q171" s="1167"/>
      <c r="R171" s="1167"/>
      <c r="S171" s="1167"/>
      <c r="T171" s="1167"/>
      <c r="U171" s="1167"/>
      <c r="V171" s="1167"/>
      <c r="W171" s="1167"/>
      <c r="X171" s="1167"/>
      <c r="Y171" s="1167"/>
      <c r="Z171" s="1167"/>
      <c r="AA171" s="1167"/>
      <c r="AB171" s="1167"/>
      <c r="AC171" s="1167"/>
      <c r="AD171" s="1167"/>
      <c r="AE171" s="1167"/>
      <c r="AF171" s="1167"/>
      <c r="AG171" s="39"/>
      <c r="AH171" s="39"/>
      <c r="AI171" s="39"/>
      <c r="AJ171" s="39"/>
      <c r="AK171" s="57"/>
      <c r="AL171" s="124"/>
      <c r="AM171" s="240"/>
      <c r="AN171" s="124"/>
      <c r="AO171" s="365"/>
    </row>
    <row r="172" spans="1:56" s="37" customFormat="1" ht="20.25" x14ac:dyDescent="0.3">
      <c r="A172" s="364"/>
      <c r="B172" s="57"/>
      <c r="C172" s="57"/>
      <c r="D172" s="953"/>
      <c r="E172" s="954"/>
      <c r="F172" s="954"/>
      <c r="G172" s="954"/>
      <c r="H172" s="954"/>
      <c r="I172" s="954"/>
      <c r="J172" s="954"/>
      <c r="K172" s="954"/>
      <c r="L172" s="954"/>
      <c r="M172" s="954"/>
      <c r="N172" s="954"/>
      <c r="O172" s="954"/>
      <c r="P172" s="954"/>
      <c r="Q172" s="954"/>
      <c r="R172" s="954"/>
      <c r="S172" s="954"/>
      <c r="T172" s="954"/>
      <c r="U172" s="954"/>
      <c r="V172" s="954"/>
      <c r="W172" s="954"/>
      <c r="X172" s="954"/>
      <c r="Y172" s="954"/>
      <c r="Z172" s="954"/>
      <c r="AA172" s="954"/>
      <c r="AB172" s="954"/>
      <c r="AC172" s="954"/>
      <c r="AD172" s="954"/>
      <c r="AE172" s="954"/>
      <c r="AF172" s="954"/>
      <c r="AG172" s="39"/>
      <c r="AH172" s="39"/>
      <c r="AI172" s="39"/>
      <c r="AJ172" s="39"/>
      <c r="AK172" s="57"/>
      <c r="AL172" s="124"/>
      <c r="AM172" s="240"/>
      <c r="AN172" s="124"/>
      <c r="AO172" s="365"/>
    </row>
    <row r="173" spans="1:56" s="37" customFormat="1" ht="20.25" customHeight="1" x14ac:dyDescent="0.3">
      <c r="A173" s="364"/>
      <c r="B173" s="57"/>
      <c r="C173" s="57"/>
      <c r="D173" s="1154" t="s">
        <v>836</v>
      </c>
      <c r="E173" s="1167" t="s">
        <v>772</v>
      </c>
      <c r="F173" s="1167"/>
      <c r="G173" s="1167"/>
      <c r="H173" s="1167"/>
      <c r="I173" s="1167"/>
      <c r="J173" s="1167"/>
      <c r="K173" s="1167"/>
      <c r="L173" s="1167"/>
      <c r="M173" s="1167"/>
      <c r="N173" s="1167"/>
      <c r="O173" s="1167"/>
      <c r="P173" s="1167"/>
      <c r="Q173" s="1167"/>
      <c r="R173" s="1167"/>
      <c r="S173" s="1167"/>
      <c r="T173" s="1167"/>
      <c r="U173" s="1167"/>
      <c r="V173" s="1167"/>
      <c r="W173" s="1167"/>
      <c r="X173" s="1167"/>
      <c r="Y173" s="1167"/>
      <c r="Z173" s="1167"/>
      <c r="AA173" s="1167"/>
      <c r="AB173" s="1167"/>
      <c r="AC173" s="1167"/>
      <c r="AD173" s="1167"/>
      <c r="AE173" s="1167"/>
      <c r="AF173" s="1167"/>
      <c r="AG173" s="39"/>
      <c r="AH173" s="39"/>
      <c r="AI173" s="39"/>
      <c r="AJ173" s="39"/>
      <c r="AK173" s="57"/>
      <c r="AL173" s="788"/>
      <c r="AM173" s="788"/>
      <c r="AN173" s="788"/>
      <c r="AO173" s="365"/>
    </row>
    <row r="174" spans="1:56" s="37" customFormat="1" ht="20.25" x14ac:dyDescent="0.3">
      <c r="A174" s="364"/>
      <c r="B174" s="57"/>
      <c r="C174" s="57"/>
      <c r="D174" s="953"/>
      <c r="E174" s="1167"/>
      <c r="F174" s="1167"/>
      <c r="G174" s="1167"/>
      <c r="H174" s="1167"/>
      <c r="I174" s="1167"/>
      <c r="J174" s="1167"/>
      <c r="K174" s="1167"/>
      <c r="L174" s="1167"/>
      <c r="M174" s="1167"/>
      <c r="N174" s="1167"/>
      <c r="O174" s="1167"/>
      <c r="P174" s="1167"/>
      <c r="Q174" s="1167"/>
      <c r="R174" s="1167"/>
      <c r="S174" s="1167"/>
      <c r="T174" s="1167"/>
      <c r="U174" s="1167"/>
      <c r="V174" s="1167"/>
      <c r="W174" s="1167"/>
      <c r="X174" s="1167"/>
      <c r="Y174" s="1167"/>
      <c r="Z174" s="1167"/>
      <c r="AA174" s="1167"/>
      <c r="AB174" s="1167"/>
      <c r="AC174" s="1167"/>
      <c r="AD174" s="1167"/>
      <c r="AE174" s="1167"/>
      <c r="AF174" s="1167"/>
      <c r="AG174" s="39"/>
      <c r="AH174" s="39"/>
      <c r="AI174" s="39"/>
      <c r="AJ174" s="39"/>
      <c r="AK174" s="57"/>
      <c r="AL174" s="124"/>
      <c r="AM174" s="240"/>
      <c r="AN174" s="124"/>
      <c r="AO174" s="365"/>
    </row>
    <row r="175" spans="1:56" s="37" customFormat="1" ht="18.75" customHeight="1" x14ac:dyDescent="0.3">
      <c r="A175" s="364"/>
      <c r="B175" s="57"/>
      <c r="C175" s="57"/>
      <c r="D175" s="953"/>
      <c r="E175" s="1167"/>
      <c r="F175" s="1167"/>
      <c r="G175" s="1167"/>
      <c r="H175" s="1167"/>
      <c r="I175" s="1167"/>
      <c r="J175" s="1167"/>
      <c r="K175" s="1167"/>
      <c r="L175" s="1167"/>
      <c r="M175" s="1167"/>
      <c r="N175" s="1167"/>
      <c r="O175" s="1167"/>
      <c r="P175" s="1167"/>
      <c r="Q175" s="1167"/>
      <c r="R175" s="1167"/>
      <c r="S175" s="1167"/>
      <c r="T175" s="1167"/>
      <c r="U175" s="1167"/>
      <c r="V175" s="1167"/>
      <c r="W175" s="1167"/>
      <c r="X175" s="1167"/>
      <c r="Y175" s="1167"/>
      <c r="Z175" s="1167"/>
      <c r="AA175" s="1167"/>
      <c r="AB175" s="1167"/>
      <c r="AC175" s="1167"/>
      <c r="AD175" s="1167"/>
      <c r="AE175" s="1167"/>
      <c r="AF175" s="1167"/>
      <c r="AG175" s="39"/>
      <c r="AH175" s="39"/>
      <c r="AI175" s="39"/>
      <c r="AJ175" s="39"/>
      <c r="AK175" s="57"/>
      <c r="AL175" s="124"/>
      <c r="AM175" s="240"/>
      <c r="AN175" s="124"/>
      <c r="AO175" s="365"/>
    </row>
    <row r="176" spans="1:56" s="37" customFormat="1" ht="21" customHeight="1" x14ac:dyDescent="0.3">
      <c r="A176" s="364"/>
      <c r="B176" s="57"/>
      <c r="C176" s="57"/>
      <c r="D176" s="942"/>
      <c r="E176" s="942"/>
      <c r="F176" s="942"/>
      <c r="G176" s="942"/>
      <c r="H176" s="942"/>
      <c r="I176" s="942"/>
      <c r="J176" s="942"/>
      <c r="K176" s="942"/>
      <c r="L176" s="942"/>
      <c r="M176" s="942"/>
      <c r="N176" s="942"/>
      <c r="O176" s="942"/>
      <c r="P176" s="942"/>
      <c r="Q176" s="942"/>
      <c r="R176" s="942"/>
      <c r="S176" s="942"/>
      <c r="T176" s="942"/>
      <c r="U176" s="942"/>
      <c r="V176" s="942"/>
      <c r="W176" s="942"/>
      <c r="X176" s="942"/>
      <c r="Y176" s="942"/>
      <c r="Z176" s="942"/>
      <c r="AA176" s="942"/>
      <c r="AB176" s="942"/>
      <c r="AC176" s="942"/>
      <c r="AD176" s="942"/>
      <c r="AE176" s="942"/>
      <c r="AF176" s="942"/>
      <c r="AG176" s="39"/>
      <c r="AH176" s="39"/>
      <c r="AI176" s="39"/>
      <c r="AJ176" s="39"/>
      <c r="AK176" s="57"/>
      <c r="AL176" s="39"/>
      <c r="AM176" s="39"/>
      <c r="AN176" s="39"/>
      <c r="AO176" s="365"/>
      <c r="AQ176" s="13"/>
    </row>
    <row r="177" spans="1:56" s="37" customFormat="1" ht="20.25" customHeight="1" x14ac:dyDescent="0.3">
      <c r="A177" s="364"/>
      <c r="B177" s="57"/>
      <c r="C177" s="57"/>
      <c r="D177" s="1173" t="s">
        <v>786</v>
      </c>
      <c r="E177" s="1173"/>
      <c r="F177" s="1173"/>
      <c r="G177" s="1173"/>
      <c r="H177" s="1173"/>
      <c r="I177" s="1173"/>
      <c r="J177" s="1173"/>
      <c r="K177" s="1173"/>
      <c r="L177" s="1173"/>
      <c r="M177" s="1173"/>
      <c r="N177" s="1173"/>
      <c r="O177" s="1173"/>
      <c r="P177" s="1173"/>
      <c r="Q177" s="1173"/>
      <c r="R177" s="1173"/>
      <c r="S177" s="1173"/>
      <c r="T177" s="1173"/>
      <c r="U177" s="1173"/>
      <c r="V177" s="1173"/>
      <c r="W177" s="1173"/>
      <c r="X177" s="1173"/>
      <c r="Y177" s="1173"/>
      <c r="Z177" s="1173"/>
      <c r="AA177" s="1173"/>
      <c r="AB177" s="1173"/>
      <c r="AC177" s="1173"/>
      <c r="AD177" s="1173"/>
      <c r="AE177" s="1173"/>
      <c r="AF177" s="1173"/>
      <c r="AG177" s="39"/>
      <c r="AH177" s="39"/>
      <c r="AI177" s="39"/>
      <c r="AJ177" s="39"/>
      <c r="AK177" s="57"/>
      <c r="AL177" s="39"/>
      <c r="AM177" s="39"/>
      <c r="AN177" s="39"/>
      <c r="AO177" s="365"/>
    </row>
    <row r="178" spans="1:56" s="37" customFormat="1" ht="20.25" x14ac:dyDescent="0.3">
      <c r="A178" s="364"/>
      <c r="B178" s="57"/>
      <c r="C178" s="57"/>
      <c r="D178" s="1173"/>
      <c r="E178" s="1173"/>
      <c r="F178" s="1173"/>
      <c r="G178" s="1173"/>
      <c r="H178" s="1173"/>
      <c r="I178" s="1173"/>
      <c r="J178" s="1173"/>
      <c r="K178" s="1173"/>
      <c r="L178" s="1173"/>
      <c r="M178" s="1173"/>
      <c r="N178" s="1173"/>
      <c r="O178" s="1173"/>
      <c r="P178" s="1173"/>
      <c r="Q178" s="1173"/>
      <c r="R178" s="1173"/>
      <c r="S178" s="1173"/>
      <c r="T178" s="1173"/>
      <c r="U178" s="1173"/>
      <c r="V178" s="1173"/>
      <c r="W178" s="1173"/>
      <c r="X178" s="1173"/>
      <c r="Y178" s="1173"/>
      <c r="Z178" s="1173"/>
      <c r="AA178" s="1173"/>
      <c r="AB178" s="1173"/>
      <c r="AC178" s="1173"/>
      <c r="AD178" s="1173"/>
      <c r="AE178" s="1173"/>
      <c r="AF178" s="1173"/>
      <c r="AG178" s="39"/>
      <c r="AH178" s="39"/>
      <c r="AI178" s="39"/>
      <c r="AJ178" s="39"/>
      <c r="AK178" s="57"/>
      <c r="AL178" s="39"/>
      <c r="AM178" s="39"/>
      <c r="AN178" s="39"/>
      <c r="AO178" s="365"/>
    </row>
    <row r="179" spans="1:56" s="37" customFormat="1" ht="20.25" x14ac:dyDescent="0.3">
      <c r="A179" s="364"/>
      <c r="B179" s="57"/>
      <c r="C179" s="57"/>
      <c r="D179" s="955" t="s">
        <v>787</v>
      </c>
      <c r="E179" s="472"/>
      <c r="F179" s="472"/>
      <c r="G179" s="472"/>
      <c r="H179" s="472"/>
      <c r="I179" s="472"/>
      <c r="J179" s="472"/>
      <c r="K179" s="472"/>
      <c r="L179" s="472"/>
      <c r="M179" s="472"/>
      <c r="N179" s="472"/>
      <c r="O179" s="472"/>
      <c r="P179" s="472"/>
      <c r="Q179" s="472"/>
      <c r="R179" s="1361" t="s">
        <v>767</v>
      </c>
      <c r="S179" s="1361"/>
      <c r="T179" s="1361"/>
      <c r="U179" s="1361"/>
      <c r="V179" s="1361"/>
      <c r="W179" s="1361"/>
      <c r="X179" s="1361"/>
      <c r="Y179" s="1361"/>
      <c r="Z179" s="1361"/>
      <c r="AA179" s="1361"/>
      <c r="AB179" s="1361"/>
      <c r="AC179" s="1361"/>
      <c r="AD179" s="1361"/>
      <c r="AE179" s="1361"/>
      <c r="AF179" s="1361"/>
      <c r="AG179" s="39"/>
      <c r="AH179" s="39"/>
      <c r="AI179" s="39"/>
      <c r="AJ179" s="39"/>
      <c r="AK179" s="57"/>
      <c r="AL179" s="39"/>
      <c r="AM179" s="39"/>
      <c r="AN179" s="39"/>
      <c r="AO179" s="365"/>
    </row>
    <row r="180" spans="1:56" s="37" customFormat="1" ht="9.75" customHeight="1" x14ac:dyDescent="0.3">
      <c r="A180" s="364"/>
      <c r="B180" s="57"/>
      <c r="C180" s="57"/>
      <c r="D180" s="472"/>
      <c r="E180" s="472"/>
      <c r="F180" s="472"/>
      <c r="G180" s="472"/>
      <c r="H180" s="472"/>
      <c r="I180" s="472"/>
      <c r="J180" s="472"/>
      <c r="K180" s="472"/>
      <c r="L180" s="472"/>
      <c r="M180" s="472"/>
      <c r="N180" s="472"/>
      <c r="O180" s="472"/>
      <c r="P180" s="472"/>
      <c r="Q180" s="472"/>
      <c r="R180" s="472"/>
      <c r="S180" s="472"/>
      <c r="T180" s="472"/>
      <c r="U180" s="472"/>
      <c r="V180" s="472"/>
      <c r="W180" s="472"/>
      <c r="X180" s="472"/>
      <c r="Y180" s="472"/>
      <c r="Z180" s="472"/>
      <c r="AA180" s="472"/>
      <c r="AB180" s="472"/>
      <c r="AC180" s="472"/>
      <c r="AD180" s="472"/>
      <c r="AE180" s="472"/>
      <c r="AF180" s="472"/>
      <c r="AG180" s="39"/>
      <c r="AH180" s="39"/>
      <c r="AI180" s="39"/>
      <c r="AJ180" s="39"/>
      <c r="AK180" s="57"/>
      <c r="AL180" s="39"/>
      <c r="AM180" s="39"/>
      <c r="AN180" s="39"/>
      <c r="AO180" s="365"/>
    </row>
    <row r="181" spans="1:56" s="37" customFormat="1" ht="9.75" customHeight="1" x14ac:dyDescent="0.3">
      <c r="A181" s="364"/>
      <c r="B181" s="57"/>
      <c r="C181" s="57"/>
      <c r="E181" s="947"/>
      <c r="F181" s="947"/>
      <c r="G181" s="947"/>
      <c r="H181" s="947"/>
      <c r="I181" s="947"/>
      <c r="J181" s="947"/>
      <c r="K181" s="946"/>
      <c r="L181" s="947"/>
      <c r="M181" s="946"/>
      <c r="N181" s="947"/>
      <c r="O181" s="947"/>
      <c r="P181" s="946"/>
      <c r="Q181" s="947"/>
      <c r="R181" s="947"/>
      <c r="S181" s="948"/>
      <c r="T181" s="949"/>
      <c r="U181" s="949"/>
      <c r="V181" s="949"/>
      <c r="W181" s="472"/>
      <c r="X181" s="472"/>
      <c r="Y181" s="472"/>
      <c r="Z181" s="472"/>
      <c r="AA181" s="472"/>
      <c r="AB181" s="472"/>
      <c r="AC181" s="472"/>
      <c r="AD181" s="472"/>
      <c r="AE181" s="472"/>
      <c r="AF181" s="472"/>
      <c r="AG181" s="39"/>
      <c r="AH181" s="39"/>
      <c r="AI181" s="39"/>
      <c r="AJ181" s="39"/>
      <c r="AK181" s="57"/>
      <c r="AL181" s="39"/>
      <c r="AM181" s="39"/>
      <c r="AN181" s="39"/>
      <c r="AO181" s="365"/>
    </row>
    <row r="182" spans="1:56" s="37" customFormat="1" ht="20.25" x14ac:dyDescent="0.3">
      <c r="A182" s="364"/>
      <c r="B182" s="57"/>
      <c r="C182" s="57"/>
      <c r="D182" s="659" t="s">
        <v>345</v>
      </c>
      <c r="E182" s="656"/>
      <c r="F182" s="659"/>
      <c r="G182" s="659"/>
      <c r="H182" s="659"/>
      <c r="I182" s="659"/>
      <c r="J182" s="656"/>
      <c r="K182" s="656"/>
      <c r="L182" s="656"/>
      <c r="M182" s="656"/>
      <c r="N182" s="656"/>
      <c r="O182" s="656"/>
      <c r="P182" s="656"/>
      <c r="Q182" s="656"/>
      <c r="R182" s="656"/>
      <c r="S182" s="656"/>
      <c r="T182" s="656"/>
      <c r="U182" s="656"/>
      <c r="V182" s="656"/>
      <c r="W182" s="71"/>
      <c r="X182" s="71"/>
      <c r="Y182" s="44"/>
      <c r="Z182" s="44"/>
      <c r="AA182" s="44"/>
      <c r="AB182" s="44"/>
      <c r="AC182" s="44"/>
      <c r="AD182" s="44"/>
      <c r="AE182" s="44"/>
      <c r="AF182" s="44"/>
      <c r="AG182" s="39"/>
      <c r="AH182" s="39"/>
      <c r="AI182" s="39"/>
      <c r="AJ182" s="39"/>
      <c r="AK182" s="57"/>
      <c r="AL182" s="39"/>
      <c r="AM182" s="39"/>
      <c r="AN182" s="39"/>
      <c r="AO182" s="365"/>
    </row>
    <row r="183" spans="1:56" s="37" customFormat="1" ht="20.25" x14ac:dyDescent="0.3">
      <c r="A183" s="364"/>
      <c r="B183" s="57"/>
      <c r="C183" s="57"/>
      <c r="D183" s="1307"/>
      <c r="E183" s="1308"/>
      <c r="F183" s="1308"/>
      <c r="G183" s="1308"/>
      <c r="H183" s="1308"/>
      <c r="I183" s="1308"/>
      <c r="J183" s="1308"/>
      <c r="K183" s="1308"/>
      <c r="L183" s="1308"/>
      <c r="M183" s="1308"/>
      <c r="N183" s="1308"/>
      <c r="O183" s="1308"/>
      <c r="P183" s="1308"/>
      <c r="Q183" s="1308"/>
      <c r="R183" s="1308"/>
      <c r="S183" s="1308"/>
      <c r="T183" s="1308"/>
      <c r="U183" s="1308"/>
      <c r="V183" s="1308"/>
      <c r="W183" s="1308"/>
      <c r="X183" s="1308"/>
      <c r="Y183" s="1308"/>
      <c r="Z183" s="1308"/>
      <c r="AA183" s="1308"/>
      <c r="AB183" s="1308"/>
      <c r="AC183" s="1308"/>
      <c r="AD183" s="1308"/>
      <c r="AE183" s="1308"/>
      <c r="AF183" s="1309"/>
      <c r="AG183" s="39"/>
      <c r="AH183" s="39"/>
      <c r="AI183" s="39"/>
      <c r="AJ183" s="39"/>
      <c r="AK183" s="57"/>
      <c r="AL183" s="39"/>
      <c r="AM183" s="39"/>
      <c r="AN183" s="39"/>
      <c r="AO183" s="365"/>
    </row>
    <row r="184" spans="1:56" s="37" customFormat="1" ht="20.25" x14ac:dyDescent="0.3">
      <c r="A184" s="364"/>
      <c r="B184" s="57"/>
      <c r="C184" s="57"/>
      <c r="D184" s="1310"/>
      <c r="E184" s="1226"/>
      <c r="F184" s="1226"/>
      <c r="G184" s="1226"/>
      <c r="H184" s="1226"/>
      <c r="I184" s="1226"/>
      <c r="J184" s="1226"/>
      <c r="K184" s="1226"/>
      <c r="L184" s="1226"/>
      <c r="M184" s="1226"/>
      <c r="N184" s="1226"/>
      <c r="O184" s="1226"/>
      <c r="P184" s="1226"/>
      <c r="Q184" s="1226"/>
      <c r="R184" s="1226"/>
      <c r="S184" s="1226"/>
      <c r="T184" s="1226"/>
      <c r="U184" s="1226"/>
      <c r="V184" s="1226"/>
      <c r="W184" s="1226"/>
      <c r="X184" s="1226"/>
      <c r="Y184" s="1226"/>
      <c r="Z184" s="1226"/>
      <c r="AA184" s="1226"/>
      <c r="AB184" s="1226"/>
      <c r="AC184" s="1226"/>
      <c r="AD184" s="1226"/>
      <c r="AE184" s="1226"/>
      <c r="AF184" s="1311"/>
      <c r="AG184" s="39"/>
      <c r="AH184" s="39"/>
      <c r="AI184" s="39"/>
      <c r="AJ184" s="39"/>
      <c r="AK184" s="57"/>
      <c r="AL184" s="39"/>
      <c r="AM184" s="39"/>
      <c r="AN184" s="39"/>
      <c r="AO184" s="365"/>
    </row>
    <row r="185" spans="1:56" s="37" customFormat="1" ht="20.25" x14ac:dyDescent="0.3">
      <c r="A185" s="364"/>
      <c r="B185" s="57"/>
      <c r="C185" s="57"/>
      <c r="D185" s="1312"/>
      <c r="E185" s="1239"/>
      <c r="F185" s="1239"/>
      <c r="G185" s="1239"/>
      <c r="H185" s="1239"/>
      <c r="I185" s="1239"/>
      <c r="J185" s="1239"/>
      <c r="K185" s="1239"/>
      <c r="L185" s="1239"/>
      <c r="M185" s="1239"/>
      <c r="N185" s="1239"/>
      <c r="O185" s="1239"/>
      <c r="P185" s="1239"/>
      <c r="Q185" s="1239"/>
      <c r="R185" s="1239"/>
      <c r="S185" s="1239"/>
      <c r="T185" s="1239"/>
      <c r="U185" s="1239"/>
      <c r="V185" s="1239"/>
      <c r="W185" s="1239"/>
      <c r="X185" s="1239"/>
      <c r="Y185" s="1239"/>
      <c r="Z185" s="1239"/>
      <c r="AA185" s="1239"/>
      <c r="AB185" s="1239"/>
      <c r="AC185" s="1239"/>
      <c r="AD185" s="1239"/>
      <c r="AE185" s="1239"/>
      <c r="AF185" s="1313"/>
      <c r="AG185" s="39"/>
      <c r="AH185" s="39"/>
      <c r="AI185" s="39"/>
      <c r="AJ185" s="39"/>
      <c r="AK185" s="57"/>
      <c r="AL185" s="39"/>
      <c r="AM185" s="39"/>
      <c r="AN185" s="39"/>
      <c r="AO185" s="365"/>
    </row>
    <row r="186" spans="1:56" s="37" customFormat="1" ht="20.25" x14ac:dyDescent="0.3">
      <c r="A186" s="364"/>
      <c r="B186" s="57"/>
      <c r="C186" s="57"/>
      <c r="D186" s="927"/>
      <c r="E186" s="927"/>
      <c r="F186" s="927"/>
      <c r="G186" s="927"/>
      <c r="H186" s="927"/>
      <c r="I186" s="927"/>
      <c r="J186" s="927"/>
      <c r="K186" s="927"/>
      <c r="L186" s="927"/>
      <c r="M186" s="927"/>
      <c r="N186" s="927"/>
      <c r="O186" s="927"/>
      <c r="P186" s="927"/>
      <c r="Q186" s="927"/>
      <c r="R186" s="927"/>
      <c r="S186" s="928"/>
      <c r="T186" s="472"/>
      <c r="U186" s="472"/>
      <c r="V186" s="472"/>
      <c r="W186" s="472"/>
      <c r="X186" s="472"/>
      <c r="Y186" s="472"/>
      <c r="Z186" s="472"/>
      <c r="AA186" s="472"/>
      <c r="AB186" s="472"/>
      <c r="AC186" s="472"/>
      <c r="AD186" s="472"/>
      <c r="AE186" s="472"/>
      <c r="AF186" s="472"/>
      <c r="AG186" s="39"/>
      <c r="AH186" s="39"/>
      <c r="AI186" s="39"/>
      <c r="AJ186" s="39"/>
      <c r="AK186" s="57"/>
      <c r="AL186" s="39"/>
      <c r="AM186" s="39"/>
      <c r="AN186" s="13"/>
      <c r="AO186" s="365"/>
    </row>
    <row r="187" spans="1:56" ht="18" hidden="1" x14ac:dyDescent="0.25">
      <c r="A187" s="595"/>
      <c r="B187" s="28"/>
      <c r="C187" s="28"/>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11"/>
      <c r="AG187" s="11"/>
      <c r="AH187" s="11"/>
      <c r="AI187" s="12"/>
      <c r="AJ187" s="11"/>
      <c r="AK187" s="13"/>
      <c r="AL187" s="1169" t="s">
        <v>36</v>
      </c>
      <c r="AM187" s="1169"/>
      <c r="AN187" s="1169"/>
      <c r="AO187" s="430"/>
      <c r="BD187" s="2"/>
    </row>
    <row r="188" spans="1:56" ht="18" hidden="1" x14ac:dyDescent="0.25">
      <c r="A188" s="595"/>
      <c r="B188" s="28"/>
      <c r="C188" s="28"/>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11"/>
      <c r="AG188" s="11"/>
      <c r="AH188" s="11"/>
      <c r="AI188" s="12"/>
      <c r="AJ188" s="11"/>
      <c r="AK188" s="13"/>
      <c r="AL188" s="1169"/>
      <c r="AM188" s="1169"/>
      <c r="AN188" s="1169"/>
      <c r="AO188" s="430"/>
      <c r="BD188" s="2"/>
    </row>
    <row r="189" spans="1:56" s="37" customFormat="1" ht="20.25" x14ac:dyDescent="0.3">
      <c r="A189" s="103"/>
      <c r="B189" s="57"/>
      <c r="C189" s="57"/>
      <c r="D189" s="72"/>
      <c r="E189" s="72"/>
      <c r="F189" s="72"/>
      <c r="G189" s="72"/>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c r="AE189" s="72"/>
      <c r="AF189" s="72"/>
      <c r="AG189" s="662"/>
      <c r="AH189" s="662"/>
      <c r="AI189" s="662"/>
      <c r="AJ189" s="662"/>
      <c r="AK189" s="57"/>
      <c r="AL189" s="22" t="s">
        <v>11</v>
      </c>
      <c r="AM189" s="22"/>
      <c r="AN189" s="22" t="s">
        <v>12</v>
      </c>
      <c r="AO189" s="118"/>
    </row>
    <row r="190" spans="1:56" s="37" customFormat="1" ht="24.75" customHeight="1" x14ac:dyDescent="0.3">
      <c r="A190" s="103"/>
      <c r="B190" s="70" t="s">
        <v>54</v>
      </c>
      <c r="C190" s="57"/>
      <c r="D190" s="1217" t="s">
        <v>48</v>
      </c>
      <c r="E190" s="1217"/>
      <c r="F190" s="1217"/>
      <c r="G190" s="1217"/>
      <c r="H190" s="1217"/>
      <c r="I190" s="1217"/>
      <c r="J190" s="1217"/>
      <c r="K190" s="1217"/>
      <c r="L190" s="1217"/>
      <c r="M190" s="1217"/>
      <c r="N190" s="1217"/>
      <c r="O190" s="1217"/>
      <c r="P190" s="1217"/>
      <c r="Q190" s="1217"/>
      <c r="R190" s="1217"/>
      <c r="S190" s="1217"/>
      <c r="T190" s="1217"/>
      <c r="U190" s="1217"/>
      <c r="V190" s="1217"/>
      <c r="W190" s="1217"/>
      <c r="X190" s="1217"/>
      <c r="Y190" s="1217"/>
      <c r="Z190" s="1217"/>
      <c r="AA190" s="1217"/>
      <c r="AB190" s="1217"/>
      <c r="AC190" s="1217"/>
      <c r="AD190" s="1217"/>
      <c r="AE190" s="1217"/>
      <c r="AF190" s="1217"/>
      <c r="AG190" s="662"/>
      <c r="AH190" s="662"/>
      <c r="AI190" s="662"/>
      <c r="AJ190" s="662"/>
      <c r="AK190" s="57"/>
      <c r="AL190" s="85"/>
      <c r="AM190" s="240"/>
      <c r="AN190" s="85"/>
      <c r="AO190" s="118"/>
    </row>
    <row r="191" spans="1:56" s="37" customFormat="1" ht="22.5" customHeight="1" x14ac:dyDescent="0.3">
      <c r="A191" s="103"/>
      <c r="B191" s="57"/>
      <c r="C191" s="57"/>
      <c r="D191" s="1217"/>
      <c r="E191" s="1217"/>
      <c r="F191" s="1217"/>
      <c r="G191" s="1217"/>
      <c r="H191" s="1217"/>
      <c r="I191" s="1217"/>
      <c r="J191" s="1217"/>
      <c r="K191" s="1217"/>
      <c r="L191" s="1217"/>
      <c r="M191" s="1217"/>
      <c r="N191" s="1217"/>
      <c r="O191" s="1217"/>
      <c r="P191" s="1217"/>
      <c r="Q191" s="1217"/>
      <c r="R191" s="1217"/>
      <c r="S191" s="1217"/>
      <c r="T191" s="1217"/>
      <c r="U191" s="1217"/>
      <c r="V191" s="1217"/>
      <c r="W191" s="1217"/>
      <c r="X191" s="1217"/>
      <c r="Y191" s="1217"/>
      <c r="Z191" s="1217"/>
      <c r="AA191" s="1217"/>
      <c r="AB191" s="1217"/>
      <c r="AC191" s="1217"/>
      <c r="AD191" s="1217"/>
      <c r="AE191" s="1217"/>
      <c r="AF191" s="1217"/>
      <c r="AG191" s="662"/>
      <c r="AH191" s="662"/>
      <c r="AI191" s="662"/>
      <c r="AJ191" s="662"/>
      <c r="AK191" s="57"/>
      <c r="AL191" s="39"/>
      <c r="AM191" s="39"/>
      <c r="AN191" s="39"/>
      <c r="AO191" s="118"/>
      <c r="BD191" s="839"/>
    </row>
    <row r="192" spans="1:56" s="37" customFormat="1" ht="23.25" customHeight="1" x14ac:dyDescent="0.3">
      <c r="A192" s="103"/>
      <c r="B192" s="57"/>
      <c r="C192" s="57"/>
      <c r="D192" s="1221" t="s">
        <v>52</v>
      </c>
      <c r="E192" s="1221"/>
      <c r="F192" s="1221"/>
      <c r="G192" s="1221"/>
      <c r="H192" s="1221"/>
      <c r="I192" s="1221"/>
      <c r="J192" s="1221"/>
      <c r="K192" s="1221"/>
      <c r="L192" s="1221"/>
      <c r="M192" s="1221"/>
      <c r="N192" s="1221"/>
      <c r="O192" s="1221"/>
      <c r="P192" s="1221"/>
      <c r="Q192" s="1221"/>
      <c r="R192" s="1221"/>
      <c r="S192" s="1221"/>
      <c r="T192" s="1221"/>
      <c r="U192" s="1221"/>
      <c r="V192" s="1221"/>
      <c r="W192" s="1221"/>
      <c r="X192" s="1221"/>
      <c r="Y192" s="1221"/>
      <c r="Z192" s="1221"/>
      <c r="AA192" s="1221"/>
      <c r="AB192" s="1221"/>
      <c r="AC192" s="1221"/>
      <c r="AD192" s="1221"/>
      <c r="AE192" s="1221"/>
      <c r="AF192" s="64"/>
      <c r="AG192" s="662"/>
      <c r="AH192" s="662"/>
      <c r="AI192" s="662"/>
      <c r="AJ192" s="662"/>
      <c r="AK192" s="57"/>
      <c r="AL192" s="39"/>
      <c r="AM192" s="39"/>
      <c r="AN192" s="39"/>
      <c r="AO192" s="118"/>
      <c r="BD192" s="839"/>
    </row>
    <row r="193" spans="1:56" s="37" customFormat="1" ht="20.25" customHeight="1" x14ac:dyDescent="0.3">
      <c r="A193" s="103"/>
      <c r="B193" s="126"/>
      <c r="C193" s="126"/>
      <c r="E193" s="87"/>
      <c r="F193" s="103" t="s">
        <v>83</v>
      </c>
      <c r="M193" s="239"/>
      <c r="N193" s="1333"/>
      <c r="O193" s="1333"/>
      <c r="P193" s="1333"/>
      <c r="Q193" s="1333"/>
      <c r="R193" s="1333"/>
      <c r="S193" s="1333"/>
      <c r="T193" s="1333"/>
      <c r="U193" s="1333"/>
      <c r="V193" s="1333"/>
      <c r="AI193" s="44"/>
      <c r="AK193" s="57"/>
      <c r="AL193" s="39"/>
      <c r="AM193" s="39"/>
      <c r="AN193" s="39"/>
      <c r="AO193" s="118"/>
      <c r="AX193" s="39" t="s">
        <v>9</v>
      </c>
      <c r="BD193" s="839"/>
    </row>
    <row r="194" spans="1:56" s="37" customFormat="1" ht="20.25" customHeight="1" x14ac:dyDescent="0.3">
      <c r="A194" s="103"/>
      <c r="B194" s="126"/>
      <c r="C194" s="126"/>
      <c r="E194" s="87"/>
      <c r="F194" s="103" t="s">
        <v>84</v>
      </c>
      <c r="T194" s="239"/>
      <c r="U194" s="239"/>
      <c r="V194" s="1333"/>
      <c r="W194" s="1333"/>
      <c r="X194" s="1333"/>
      <c r="Y194" s="1333"/>
      <c r="Z194" s="1333"/>
      <c r="AA194" s="1333"/>
      <c r="AB194" s="1333"/>
      <c r="AC194" s="1333"/>
      <c r="AD194" s="1333"/>
      <c r="AE194" s="1333"/>
      <c r="AI194" s="44"/>
      <c r="AK194" s="57"/>
      <c r="AL194" s="39"/>
      <c r="AM194" s="39"/>
      <c r="AN194" s="39"/>
      <c r="AO194" s="118"/>
      <c r="AX194" s="39"/>
      <c r="BD194" s="839"/>
    </row>
    <row r="195" spans="1:56" s="37" customFormat="1" ht="20.25" customHeight="1" x14ac:dyDescent="0.3">
      <c r="A195" s="103"/>
      <c r="B195" s="126"/>
      <c r="C195" s="126"/>
      <c r="E195" s="87"/>
      <c r="F195" s="103" t="s">
        <v>85</v>
      </c>
      <c r="W195" s="239"/>
      <c r="X195" s="239"/>
      <c r="Y195" s="1333"/>
      <c r="Z195" s="1333"/>
      <c r="AA195" s="1333"/>
      <c r="AB195" s="1333"/>
      <c r="AC195" s="1333"/>
      <c r="AD195" s="1333"/>
      <c r="AE195" s="1333"/>
      <c r="AF195" s="1333"/>
      <c r="AI195" s="44"/>
      <c r="AK195" s="57"/>
      <c r="AL195" s="39"/>
      <c r="AM195" s="39"/>
      <c r="AN195" s="39"/>
      <c r="AO195" s="118"/>
      <c r="AX195" s="39"/>
      <c r="BD195" s="839"/>
    </row>
    <row r="196" spans="1:56" s="37" customFormat="1" ht="20.25" customHeight="1" x14ac:dyDescent="0.3">
      <c r="A196" s="103"/>
      <c r="B196" s="126"/>
      <c r="C196" s="126"/>
      <c r="E196" s="87"/>
      <c r="F196" s="103" t="s">
        <v>86</v>
      </c>
      <c r="Q196" s="239"/>
      <c r="R196" s="239"/>
      <c r="S196" s="1333"/>
      <c r="T196" s="1333"/>
      <c r="U196" s="1333"/>
      <c r="V196" s="1333"/>
      <c r="W196" s="1333"/>
      <c r="X196" s="1333"/>
      <c r="Y196" s="1333"/>
      <c r="Z196" s="1333"/>
      <c r="AA196" s="1333"/>
      <c r="AB196" s="1333"/>
      <c r="AC196" s="1333"/>
      <c r="AI196" s="44"/>
      <c r="AK196" s="57"/>
      <c r="AL196" s="39"/>
      <c r="AM196" s="39"/>
      <c r="AN196" s="39"/>
      <c r="AO196" s="118"/>
      <c r="AX196" s="39"/>
      <c r="BD196" s="839"/>
    </row>
    <row r="197" spans="1:56" s="37" customFormat="1" ht="20.25" customHeight="1" x14ac:dyDescent="0.3">
      <c r="A197" s="103"/>
      <c r="B197" s="126"/>
      <c r="C197" s="126"/>
      <c r="D197" s="64"/>
      <c r="E197" s="87"/>
      <c r="F197" s="73" t="s">
        <v>61</v>
      </c>
      <c r="I197" s="1333"/>
      <c r="J197" s="1333"/>
      <c r="K197" s="1333"/>
      <c r="L197" s="1333"/>
      <c r="M197" s="1333"/>
      <c r="N197" s="1333"/>
      <c r="O197" s="1333"/>
      <c r="P197" s="1333"/>
      <c r="Q197" s="1333"/>
      <c r="R197" s="1333"/>
      <c r="S197" s="1333"/>
      <c r="T197" s="1333"/>
      <c r="U197" s="1333"/>
      <c r="V197" s="1333"/>
      <c r="W197" s="1333"/>
      <c r="X197" s="1333"/>
      <c r="Y197" s="1333"/>
      <c r="Z197" s="1333"/>
      <c r="AA197" s="1333"/>
      <c r="AB197" s="1333"/>
      <c r="AC197" s="1333"/>
      <c r="AD197" s="1333"/>
      <c r="AE197" s="1333"/>
      <c r="AF197" s="1333"/>
      <c r="AI197" s="44"/>
      <c r="AK197" s="57"/>
      <c r="AL197" s="39"/>
      <c r="AM197" s="39"/>
      <c r="AN197" s="39"/>
      <c r="AO197" s="118"/>
      <c r="AX197" s="39"/>
      <c r="BD197" s="839"/>
    </row>
    <row r="198" spans="1:56" s="37" customFormat="1" ht="20.25" customHeight="1" x14ac:dyDescent="0.3">
      <c r="A198" s="612"/>
      <c r="B198" s="760"/>
      <c r="C198" s="760"/>
      <c r="D198" s="761"/>
      <c r="E198" s="761"/>
      <c r="F198" s="761"/>
      <c r="G198" s="761"/>
      <c r="H198" s="761"/>
      <c r="I198" s="761"/>
      <c r="J198" s="761"/>
      <c r="K198" s="761"/>
      <c r="L198" s="761"/>
      <c r="M198" s="761"/>
      <c r="N198" s="761"/>
      <c r="O198" s="761"/>
      <c r="P198" s="761"/>
      <c r="Q198" s="761"/>
      <c r="R198" s="761"/>
      <c r="S198" s="761"/>
      <c r="T198" s="761"/>
      <c r="U198" s="761"/>
      <c r="V198" s="761"/>
      <c r="W198" s="761"/>
      <c r="X198" s="761"/>
      <c r="Y198" s="761"/>
      <c r="Z198" s="761"/>
      <c r="AA198" s="761"/>
      <c r="AB198" s="761"/>
      <c r="AC198" s="761"/>
      <c r="AD198" s="761"/>
      <c r="AE198" s="761"/>
      <c r="AF198" s="762"/>
      <c r="AG198" s="762"/>
      <c r="AH198" s="762"/>
      <c r="AI198" s="763"/>
      <c r="AJ198" s="762"/>
      <c r="AK198" s="764"/>
      <c r="AL198" s="764"/>
      <c r="AM198" s="764"/>
      <c r="AN198" s="764" t="s">
        <v>21</v>
      </c>
      <c r="AO198" s="614"/>
      <c r="AX198" s="39"/>
      <c r="BD198" s="839"/>
    </row>
    <row r="199" spans="1:56" s="37" customFormat="1" ht="56.25" customHeight="1" x14ac:dyDescent="0.3">
      <c r="A199" s="972"/>
      <c r="B199" s="973"/>
      <c r="C199" s="973"/>
      <c r="D199" s="974"/>
      <c r="E199" s="974"/>
      <c r="F199" s="975"/>
      <c r="G199" s="975"/>
      <c r="H199" s="975"/>
      <c r="I199" s="976"/>
      <c r="J199" s="976"/>
      <c r="K199" s="976"/>
      <c r="L199" s="976"/>
      <c r="M199" s="976"/>
      <c r="N199" s="976"/>
      <c r="O199" s="976"/>
      <c r="P199" s="976"/>
      <c r="Q199" s="976"/>
      <c r="R199" s="976"/>
      <c r="S199" s="976"/>
      <c r="T199" s="976"/>
      <c r="U199" s="976"/>
      <c r="V199" s="976"/>
      <c r="W199" s="976"/>
      <c r="X199" s="976"/>
      <c r="Y199" s="976"/>
      <c r="Z199" s="976"/>
      <c r="AA199" s="976"/>
      <c r="AB199" s="976"/>
      <c r="AC199" s="976"/>
      <c r="AD199" s="976"/>
      <c r="AE199" s="976"/>
      <c r="AF199" s="976"/>
      <c r="AG199" s="977"/>
      <c r="AH199" s="977"/>
      <c r="AI199" s="978"/>
      <c r="AJ199" s="977"/>
      <c r="AK199" s="979"/>
      <c r="AL199" s="1168" t="s">
        <v>36</v>
      </c>
      <c r="AM199" s="1168"/>
      <c r="AN199" s="1168"/>
      <c r="AO199" s="980"/>
      <c r="AX199" s="39"/>
      <c r="BD199" s="839"/>
    </row>
    <row r="200" spans="1:56" s="37" customFormat="1" ht="20.25" customHeight="1" x14ac:dyDescent="0.3">
      <c r="A200" s="103"/>
      <c r="B200" s="126"/>
      <c r="C200" s="126"/>
      <c r="T200" s="22"/>
      <c r="U200" s="22"/>
      <c r="V200" s="22"/>
      <c r="W200" s="22"/>
      <c r="X200" s="22"/>
      <c r="AI200" s="44"/>
      <c r="AK200" s="57"/>
      <c r="AL200" s="22" t="s">
        <v>11</v>
      </c>
      <c r="AM200" s="22" t="s">
        <v>12</v>
      </c>
      <c r="AN200" s="22" t="s">
        <v>58</v>
      </c>
      <c r="AO200" s="118"/>
      <c r="AX200" s="39"/>
      <c r="BD200" s="839"/>
    </row>
    <row r="201" spans="1:56" s="37" customFormat="1" ht="24.75" customHeight="1" x14ac:dyDescent="0.3">
      <c r="A201" s="103"/>
      <c r="B201" s="70" t="s">
        <v>69</v>
      </c>
      <c r="C201" s="70"/>
      <c r="D201" s="1217" t="s">
        <v>441</v>
      </c>
      <c r="E201" s="1217"/>
      <c r="F201" s="1217"/>
      <c r="G201" s="1217"/>
      <c r="H201" s="1217"/>
      <c r="I201" s="1217"/>
      <c r="J201" s="1217"/>
      <c r="K201" s="1217"/>
      <c r="L201" s="1217"/>
      <c r="M201" s="1217"/>
      <c r="N201" s="1217"/>
      <c r="O201" s="1217"/>
      <c r="P201" s="1217"/>
      <c r="Q201" s="1217"/>
      <c r="R201" s="1217"/>
      <c r="S201" s="1217"/>
      <c r="T201" s="1217"/>
      <c r="U201" s="1217"/>
      <c r="V201" s="1217"/>
      <c r="W201" s="1217"/>
      <c r="X201" s="1217"/>
      <c r="Y201" s="1217"/>
      <c r="Z201" s="1217"/>
      <c r="AA201" s="1217"/>
      <c r="AB201" s="1217"/>
      <c r="AC201" s="1217"/>
      <c r="AD201" s="1217"/>
      <c r="AE201" s="1217"/>
      <c r="AF201" s="1217"/>
      <c r="AG201" s="659"/>
      <c r="AK201" s="57"/>
      <c r="AL201" s="85"/>
      <c r="AM201" s="85"/>
      <c r="AN201" s="85"/>
      <c r="AO201" s="118"/>
      <c r="AP201" s="22"/>
      <c r="BD201" s="839"/>
    </row>
    <row r="202" spans="1:56" s="37" customFormat="1" ht="21.75" customHeight="1" x14ac:dyDescent="0.3">
      <c r="A202" s="103"/>
      <c r="B202" s="70"/>
      <c r="C202" s="70"/>
      <c r="D202" s="1217"/>
      <c r="E202" s="1217"/>
      <c r="F202" s="1217"/>
      <c r="G202" s="1217"/>
      <c r="H202" s="1217"/>
      <c r="I202" s="1217"/>
      <c r="J202" s="1217"/>
      <c r="K202" s="1217"/>
      <c r="L202" s="1217"/>
      <c r="M202" s="1217"/>
      <c r="N202" s="1217"/>
      <c r="O202" s="1217"/>
      <c r="P202" s="1217"/>
      <c r="Q202" s="1217"/>
      <c r="R202" s="1217"/>
      <c r="S202" s="1217"/>
      <c r="T202" s="1217"/>
      <c r="U202" s="1217"/>
      <c r="V202" s="1217"/>
      <c r="W202" s="1217"/>
      <c r="X202" s="1217"/>
      <c r="Y202" s="1217"/>
      <c r="Z202" s="1217"/>
      <c r="AA202" s="1217"/>
      <c r="AB202" s="1217"/>
      <c r="AC202" s="1217"/>
      <c r="AD202" s="1217"/>
      <c r="AE202" s="1217"/>
      <c r="AF202" s="1217"/>
      <c r="AG202" s="659"/>
      <c r="AK202" s="57"/>
      <c r="AL202" s="39"/>
      <c r="AM202" s="39"/>
      <c r="AN202" s="39"/>
      <c r="AO202" s="118"/>
      <c r="AP202" s="22"/>
      <c r="BD202" s="839"/>
    </row>
    <row r="203" spans="1:56" s="37" customFormat="1" ht="6.75" customHeight="1" x14ac:dyDescent="0.3">
      <c r="A203" s="103"/>
      <c r="B203" s="70"/>
      <c r="C203" s="70"/>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K203" s="57"/>
      <c r="AL203" s="39"/>
      <c r="AM203" s="39"/>
      <c r="AN203" s="39"/>
      <c r="AO203" s="118"/>
      <c r="BD203" s="839"/>
    </row>
    <row r="204" spans="1:56" s="37" customFormat="1" ht="20.25" x14ac:dyDescent="0.3">
      <c r="A204" s="364"/>
      <c r="B204" s="70"/>
      <c r="C204" s="70"/>
      <c r="D204" s="39" t="s">
        <v>363</v>
      </c>
      <c r="E204" s="662"/>
      <c r="F204" s="662"/>
      <c r="G204" s="662"/>
      <c r="H204" s="662"/>
      <c r="I204" s="662"/>
      <c r="J204" s="662"/>
      <c r="K204" s="662"/>
      <c r="L204" s="662"/>
      <c r="M204" s="662"/>
      <c r="N204" s="662"/>
      <c r="O204" s="662"/>
      <c r="P204" s="662"/>
      <c r="Q204" s="662"/>
      <c r="R204" s="662"/>
      <c r="S204" s="662"/>
      <c r="T204" s="662"/>
      <c r="U204" s="662"/>
      <c r="V204" s="662"/>
      <c r="W204" s="662"/>
      <c r="X204" s="662"/>
      <c r="Y204" s="662"/>
      <c r="Z204" s="662"/>
      <c r="AA204" s="662"/>
      <c r="AB204" s="662"/>
      <c r="AC204" s="662"/>
      <c r="AD204" s="662"/>
      <c r="AE204" s="662"/>
      <c r="AF204" s="662"/>
      <c r="AK204" s="57"/>
      <c r="AL204" s="39"/>
      <c r="AM204" s="39"/>
      <c r="AN204" s="39"/>
      <c r="AO204" s="365"/>
      <c r="BD204" s="839"/>
    </row>
    <row r="205" spans="1:56" s="37" customFormat="1" ht="20.25" x14ac:dyDescent="0.3">
      <c r="A205" s="364"/>
      <c r="B205" s="70"/>
      <c r="C205" s="70"/>
      <c r="D205" s="659" t="s">
        <v>346</v>
      </c>
      <c r="E205" s="1357" t="s">
        <v>413</v>
      </c>
      <c r="F205" s="1357"/>
      <c r="G205" s="1357"/>
      <c r="H205" s="1357"/>
      <c r="I205" s="1357"/>
      <c r="J205" s="1357"/>
      <c r="K205" s="1357"/>
      <c r="L205" s="1357"/>
      <c r="M205" s="1357"/>
      <c r="N205" s="1357"/>
      <c r="O205" s="1357"/>
      <c r="P205" s="1357"/>
      <c r="Q205" s="1357"/>
      <c r="R205" s="1357"/>
      <c r="S205" s="1357"/>
      <c r="T205" s="1357"/>
      <c r="U205" s="1357"/>
      <c r="V205" s="1357"/>
      <c r="W205" s="1357"/>
      <c r="X205" s="1357"/>
      <c r="Y205" s="1357"/>
      <c r="Z205" s="1357"/>
      <c r="AA205" s="1357"/>
      <c r="AB205" s="1357"/>
      <c r="AC205" s="1357"/>
      <c r="AD205" s="1357"/>
      <c r="AE205" s="1357"/>
      <c r="AF205" s="1357"/>
      <c r="AK205" s="57"/>
      <c r="AL205" s="39"/>
      <c r="AM205" s="39"/>
      <c r="AN205" s="39"/>
      <c r="AO205" s="365"/>
      <c r="BD205" s="839"/>
    </row>
    <row r="206" spans="1:56" s="37" customFormat="1" ht="20.25" x14ac:dyDescent="0.3">
      <c r="A206" s="364"/>
      <c r="B206" s="70"/>
      <c r="C206" s="70"/>
      <c r="D206" s="659"/>
      <c r="E206" s="1357"/>
      <c r="F206" s="1357"/>
      <c r="G206" s="1357"/>
      <c r="H206" s="1357"/>
      <c r="I206" s="1357"/>
      <c r="J206" s="1357"/>
      <c r="K206" s="1357"/>
      <c r="L206" s="1357"/>
      <c r="M206" s="1357"/>
      <c r="N206" s="1357"/>
      <c r="O206" s="1357"/>
      <c r="P206" s="1357"/>
      <c r="Q206" s="1357"/>
      <c r="R206" s="1357"/>
      <c r="S206" s="1357"/>
      <c r="T206" s="1357"/>
      <c r="U206" s="1357"/>
      <c r="V206" s="1357"/>
      <c r="W206" s="1357"/>
      <c r="X206" s="1357"/>
      <c r="Y206" s="1357"/>
      <c r="Z206" s="1357"/>
      <c r="AA206" s="1357"/>
      <c r="AB206" s="1357"/>
      <c r="AC206" s="1357"/>
      <c r="AD206" s="1357"/>
      <c r="AE206" s="1357"/>
      <c r="AF206" s="1357"/>
      <c r="AK206" s="57"/>
      <c r="AL206" s="39"/>
      <c r="AM206" s="39"/>
      <c r="AN206" s="39"/>
      <c r="AO206" s="365"/>
      <c r="BD206" s="839"/>
    </row>
    <row r="207" spans="1:56" s="37" customFormat="1" ht="20.25" x14ac:dyDescent="0.3">
      <c r="A207" s="364"/>
      <c r="B207" s="70"/>
      <c r="C207" s="70"/>
      <c r="D207" s="659" t="s">
        <v>346</v>
      </c>
      <c r="E207" s="1357" t="s">
        <v>362</v>
      </c>
      <c r="F207" s="1357"/>
      <c r="G207" s="1357"/>
      <c r="H207" s="1357"/>
      <c r="I207" s="1357"/>
      <c r="J207" s="1357"/>
      <c r="K207" s="1357"/>
      <c r="L207" s="1357"/>
      <c r="M207" s="1357"/>
      <c r="N207" s="1357"/>
      <c r="O207" s="1357"/>
      <c r="P207" s="1357"/>
      <c r="Q207" s="1357"/>
      <c r="R207" s="1357"/>
      <c r="S207" s="1357"/>
      <c r="T207" s="1357"/>
      <c r="U207" s="1357"/>
      <c r="V207" s="1357"/>
      <c r="W207" s="1357"/>
      <c r="X207" s="1357"/>
      <c r="Y207" s="1357"/>
      <c r="Z207" s="1357"/>
      <c r="AA207" s="1357"/>
      <c r="AB207" s="1357"/>
      <c r="AC207" s="1357"/>
      <c r="AD207" s="1357"/>
      <c r="AE207" s="1357"/>
      <c r="AF207" s="1357"/>
      <c r="AK207" s="57"/>
      <c r="AL207" s="39"/>
      <c r="AM207" s="39"/>
      <c r="AN207" s="39"/>
      <c r="AO207" s="365"/>
      <c r="BD207" s="839"/>
    </row>
    <row r="208" spans="1:56" s="37" customFormat="1" ht="20.25" x14ac:dyDescent="0.3">
      <c r="A208" s="364"/>
      <c r="B208" s="70"/>
      <c r="C208" s="70"/>
      <c r="D208" s="39"/>
      <c r="E208" s="1357"/>
      <c r="F208" s="1357"/>
      <c r="G208" s="1357"/>
      <c r="H208" s="1357"/>
      <c r="I208" s="1357"/>
      <c r="J208" s="1357"/>
      <c r="K208" s="1357"/>
      <c r="L208" s="1357"/>
      <c r="M208" s="1357"/>
      <c r="N208" s="1357"/>
      <c r="O208" s="1357"/>
      <c r="P208" s="1357"/>
      <c r="Q208" s="1357"/>
      <c r="R208" s="1357"/>
      <c r="S208" s="1357"/>
      <c r="T208" s="1357"/>
      <c r="U208" s="1357"/>
      <c r="V208" s="1357"/>
      <c r="W208" s="1357"/>
      <c r="X208" s="1357"/>
      <c r="Y208" s="1357"/>
      <c r="Z208" s="1357"/>
      <c r="AA208" s="1357"/>
      <c r="AB208" s="1357"/>
      <c r="AC208" s="1357"/>
      <c r="AD208" s="1357"/>
      <c r="AE208" s="1357"/>
      <c r="AF208" s="1357"/>
      <c r="AK208" s="57"/>
      <c r="AL208" s="39"/>
      <c r="AM208" s="39"/>
      <c r="AN208" s="39"/>
      <c r="AO208" s="365"/>
      <c r="BD208" s="839"/>
    </row>
    <row r="209" spans="1:56" s="37" customFormat="1" ht="20.25" customHeight="1" x14ac:dyDescent="0.3">
      <c r="A209" s="103"/>
      <c r="B209" s="70"/>
      <c r="C209" s="70"/>
      <c r="D209" s="1268"/>
      <c r="E209" s="1269"/>
      <c r="F209" s="1269"/>
      <c r="G209" s="1269"/>
      <c r="H209" s="1269"/>
      <c r="I209" s="1269"/>
      <c r="J209" s="1269"/>
      <c r="K209" s="1269"/>
      <c r="L209" s="1269"/>
      <c r="M209" s="1269"/>
      <c r="N209" s="1269"/>
      <c r="O209" s="1269"/>
      <c r="P209" s="1269"/>
      <c r="Q209" s="1269"/>
      <c r="R209" s="1269"/>
      <c r="S209" s="1269"/>
      <c r="T209" s="1269"/>
      <c r="U209" s="1269"/>
      <c r="V209" s="1269"/>
      <c r="W209" s="1269"/>
      <c r="X209" s="1269"/>
      <c r="Y209" s="1269"/>
      <c r="Z209" s="1269"/>
      <c r="AA209" s="1269"/>
      <c r="AB209" s="1269"/>
      <c r="AC209" s="1269"/>
      <c r="AD209" s="1269"/>
      <c r="AE209" s="1269"/>
      <c r="AF209" s="1270"/>
      <c r="AI209" s="44"/>
      <c r="AK209" s="57"/>
      <c r="AL209" s="39"/>
      <c r="AM209" s="39"/>
      <c r="AN209" s="39"/>
      <c r="AO209" s="118"/>
      <c r="BD209" s="839"/>
    </row>
    <row r="210" spans="1:56" s="37" customFormat="1" ht="20.25" customHeight="1" x14ac:dyDescent="0.3">
      <c r="A210" s="103"/>
      <c r="B210" s="70"/>
      <c r="C210" s="70"/>
      <c r="D210" s="1271"/>
      <c r="E210" s="1226"/>
      <c r="F210" s="1226"/>
      <c r="G210" s="1226"/>
      <c r="H210" s="1226"/>
      <c r="I210" s="1226"/>
      <c r="J210" s="1226"/>
      <c r="K210" s="1226"/>
      <c r="L210" s="1226"/>
      <c r="M210" s="1226"/>
      <c r="N210" s="1226"/>
      <c r="O210" s="1226"/>
      <c r="P210" s="1226"/>
      <c r="Q210" s="1226"/>
      <c r="R210" s="1226"/>
      <c r="S210" s="1226"/>
      <c r="T210" s="1226"/>
      <c r="U210" s="1226"/>
      <c r="V210" s="1226"/>
      <c r="W210" s="1226"/>
      <c r="X210" s="1226"/>
      <c r="Y210" s="1226"/>
      <c r="Z210" s="1226"/>
      <c r="AA210" s="1226"/>
      <c r="AB210" s="1226"/>
      <c r="AC210" s="1226"/>
      <c r="AD210" s="1226"/>
      <c r="AE210" s="1226"/>
      <c r="AF210" s="1272"/>
      <c r="AI210" s="44"/>
      <c r="AK210" s="57"/>
      <c r="AL210" s="39"/>
      <c r="AM210" s="39"/>
      <c r="AN210" s="39"/>
      <c r="AO210" s="118"/>
      <c r="BD210" s="839"/>
    </row>
    <row r="211" spans="1:56" s="37" customFormat="1" ht="21" customHeight="1" x14ac:dyDescent="0.3">
      <c r="A211" s="103"/>
      <c r="B211" s="70"/>
      <c r="C211" s="70"/>
      <c r="D211" s="1271"/>
      <c r="E211" s="1226"/>
      <c r="F211" s="1226"/>
      <c r="G211" s="1226"/>
      <c r="H211" s="1226"/>
      <c r="I211" s="1226"/>
      <c r="J211" s="1226"/>
      <c r="K211" s="1226"/>
      <c r="L211" s="1226"/>
      <c r="M211" s="1226"/>
      <c r="N211" s="1226"/>
      <c r="O211" s="1226"/>
      <c r="P211" s="1226"/>
      <c r="Q211" s="1226"/>
      <c r="R211" s="1226"/>
      <c r="S211" s="1226"/>
      <c r="T211" s="1226"/>
      <c r="U211" s="1226"/>
      <c r="V211" s="1226"/>
      <c r="W211" s="1226"/>
      <c r="X211" s="1226"/>
      <c r="Y211" s="1226"/>
      <c r="Z211" s="1226"/>
      <c r="AA211" s="1226"/>
      <c r="AB211" s="1226"/>
      <c r="AC211" s="1226"/>
      <c r="AD211" s="1226"/>
      <c r="AE211" s="1226"/>
      <c r="AF211" s="1272"/>
      <c r="AI211" s="44"/>
      <c r="AK211" s="57"/>
      <c r="AL211" s="39"/>
      <c r="AM211" s="39"/>
      <c r="AN211" s="39"/>
      <c r="AO211" s="118"/>
      <c r="BD211" s="839"/>
    </row>
    <row r="212" spans="1:56" s="37" customFormat="1" ht="21" customHeight="1" x14ac:dyDescent="0.3">
      <c r="A212" s="103"/>
      <c r="B212" s="70"/>
      <c r="C212" s="70"/>
      <c r="D212" s="1271"/>
      <c r="E212" s="1226"/>
      <c r="F212" s="1226"/>
      <c r="G212" s="1226"/>
      <c r="H212" s="1226"/>
      <c r="I212" s="1226"/>
      <c r="J212" s="1226"/>
      <c r="K212" s="1226"/>
      <c r="L212" s="1226"/>
      <c r="M212" s="1226"/>
      <c r="N212" s="1226"/>
      <c r="O212" s="1226"/>
      <c r="P212" s="1226"/>
      <c r="Q212" s="1226"/>
      <c r="R212" s="1226"/>
      <c r="S212" s="1226"/>
      <c r="T212" s="1226"/>
      <c r="U212" s="1226"/>
      <c r="V212" s="1226"/>
      <c r="W212" s="1226"/>
      <c r="X212" s="1226"/>
      <c r="Y212" s="1226"/>
      <c r="Z212" s="1226"/>
      <c r="AA212" s="1226"/>
      <c r="AB212" s="1226"/>
      <c r="AC212" s="1226"/>
      <c r="AD212" s="1226"/>
      <c r="AE212" s="1226"/>
      <c r="AF212" s="1272"/>
      <c r="AI212" s="44"/>
      <c r="AK212" s="57"/>
      <c r="AL212" s="39"/>
      <c r="AM212" s="39"/>
      <c r="AN212" s="39"/>
      <c r="AO212" s="118"/>
      <c r="BD212" s="839"/>
    </row>
    <row r="213" spans="1:56" s="37" customFormat="1" ht="21" customHeight="1" x14ac:dyDescent="0.3">
      <c r="A213" s="103"/>
      <c r="B213" s="70"/>
      <c r="C213" s="70"/>
      <c r="D213" s="1271"/>
      <c r="E213" s="1226"/>
      <c r="F213" s="1226"/>
      <c r="G213" s="1226"/>
      <c r="H213" s="1226"/>
      <c r="I213" s="1226"/>
      <c r="J213" s="1226"/>
      <c r="K213" s="1226"/>
      <c r="L213" s="1226"/>
      <c r="M213" s="1226"/>
      <c r="N213" s="1226"/>
      <c r="O213" s="1226"/>
      <c r="P213" s="1226"/>
      <c r="Q213" s="1226"/>
      <c r="R213" s="1226"/>
      <c r="S213" s="1226"/>
      <c r="T213" s="1226"/>
      <c r="U213" s="1226"/>
      <c r="V213" s="1226"/>
      <c r="W213" s="1226"/>
      <c r="X213" s="1226"/>
      <c r="Y213" s="1226"/>
      <c r="Z213" s="1226"/>
      <c r="AA213" s="1226"/>
      <c r="AB213" s="1226"/>
      <c r="AC213" s="1226"/>
      <c r="AD213" s="1226"/>
      <c r="AE213" s="1226"/>
      <c r="AF213" s="1272"/>
      <c r="AI213" s="44"/>
      <c r="AK213" s="57"/>
      <c r="AL213" s="39"/>
      <c r="AM213" s="39"/>
      <c r="AN213" s="39"/>
      <c r="AO213" s="118"/>
      <c r="BD213" s="839"/>
    </row>
    <row r="214" spans="1:56" s="37" customFormat="1" ht="21" customHeight="1" x14ac:dyDescent="0.3">
      <c r="A214" s="103"/>
      <c r="B214" s="70"/>
      <c r="C214" s="70"/>
      <c r="D214" s="1273"/>
      <c r="E214" s="1274"/>
      <c r="F214" s="1274"/>
      <c r="G214" s="1274"/>
      <c r="H214" s="1274"/>
      <c r="I214" s="1274"/>
      <c r="J214" s="1274"/>
      <c r="K214" s="1274"/>
      <c r="L214" s="1274"/>
      <c r="M214" s="1274"/>
      <c r="N214" s="1274"/>
      <c r="O214" s="1274"/>
      <c r="P214" s="1274"/>
      <c r="Q214" s="1274"/>
      <c r="R214" s="1274"/>
      <c r="S214" s="1274"/>
      <c r="T214" s="1274"/>
      <c r="U214" s="1274"/>
      <c r="V214" s="1274"/>
      <c r="W214" s="1274"/>
      <c r="X214" s="1274"/>
      <c r="Y214" s="1274"/>
      <c r="Z214" s="1274"/>
      <c r="AA214" s="1274"/>
      <c r="AB214" s="1274"/>
      <c r="AC214" s="1274"/>
      <c r="AD214" s="1274"/>
      <c r="AE214" s="1274"/>
      <c r="AF214" s="1275"/>
      <c r="AI214" s="44"/>
      <c r="AK214" s="57"/>
      <c r="AL214" s="39"/>
      <c r="AM214" s="39"/>
      <c r="AN214" s="39"/>
      <c r="AO214" s="118"/>
      <c r="BD214" s="839"/>
    </row>
    <row r="215" spans="1:56" s="37" customFormat="1" ht="11.25" customHeight="1" x14ac:dyDescent="0.3">
      <c r="A215" s="103"/>
      <c r="B215" s="70"/>
      <c r="C215" s="70"/>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H215" s="22"/>
      <c r="AJ215" s="22"/>
      <c r="AK215" s="57"/>
      <c r="AL215" s="39"/>
      <c r="AM215" s="39"/>
      <c r="AN215" s="39"/>
      <c r="AO215" s="118"/>
      <c r="BD215" s="839"/>
    </row>
    <row r="216" spans="1:56" ht="13.5" customHeight="1" x14ac:dyDescent="0.25">
      <c r="A216" s="595"/>
      <c r="B216" s="28"/>
      <c r="C216" s="28"/>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11"/>
      <c r="AG216" s="11"/>
      <c r="AH216" s="11"/>
      <c r="AI216" s="12"/>
      <c r="AJ216" s="11"/>
      <c r="AK216" s="13"/>
      <c r="AL216" s="13"/>
      <c r="AM216" s="13"/>
      <c r="AN216" s="13"/>
      <c r="AO216" s="430"/>
    </row>
    <row r="217" spans="1:56" s="37" customFormat="1" ht="24.75" customHeight="1" x14ac:dyDescent="0.3">
      <c r="A217" s="364"/>
      <c r="B217" s="70"/>
      <c r="C217" s="70"/>
      <c r="D217" s="656"/>
      <c r="E217" s="656"/>
      <c r="F217" s="656"/>
      <c r="G217" s="656"/>
      <c r="H217" s="656"/>
      <c r="I217" s="656"/>
      <c r="J217" s="656"/>
      <c r="K217" s="656"/>
      <c r="L217" s="656"/>
      <c r="M217" s="656"/>
      <c r="N217" s="656"/>
      <c r="O217" s="656"/>
      <c r="P217" s="656"/>
      <c r="Q217" s="656"/>
      <c r="R217" s="656"/>
      <c r="S217" s="656"/>
      <c r="T217" s="656"/>
      <c r="U217" s="656"/>
      <c r="V217" s="656"/>
      <c r="W217" s="656"/>
      <c r="X217" s="656"/>
      <c r="Y217" s="656"/>
      <c r="Z217" s="656"/>
      <c r="AA217" s="656"/>
      <c r="AB217" s="656"/>
      <c r="AC217" s="656"/>
      <c r="AD217" s="656"/>
      <c r="AE217" s="656"/>
      <c r="AF217" s="656"/>
      <c r="AL217" s="22" t="s">
        <v>11</v>
      </c>
      <c r="AM217" s="22" t="s">
        <v>12</v>
      </c>
      <c r="AN217" s="22" t="s">
        <v>58</v>
      </c>
      <c r="AO217" s="365"/>
      <c r="BD217" s="839"/>
    </row>
    <row r="218" spans="1:56" s="37" customFormat="1" ht="24.75" customHeight="1" x14ac:dyDescent="0.3">
      <c r="A218" s="103"/>
      <c r="B218" s="70" t="s">
        <v>628</v>
      </c>
      <c r="C218" s="70"/>
      <c r="D218" s="1217" t="s">
        <v>442</v>
      </c>
      <c r="E218" s="1217"/>
      <c r="F218" s="1217"/>
      <c r="G218" s="1217"/>
      <c r="H218" s="1217"/>
      <c r="I218" s="1217"/>
      <c r="J218" s="1217"/>
      <c r="K218" s="1217"/>
      <c r="L218" s="1217"/>
      <c r="M218" s="1217"/>
      <c r="N218" s="1217"/>
      <c r="O218" s="1217"/>
      <c r="P218" s="1217"/>
      <c r="Q218" s="1217"/>
      <c r="R218" s="1217"/>
      <c r="S218" s="1217"/>
      <c r="T218" s="1217"/>
      <c r="U218" s="1217"/>
      <c r="V218" s="1217"/>
      <c r="W218" s="1217"/>
      <c r="X218" s="1217"/>
      <c r="Y218" s="1217"/>
      <c r="Z218" s="1217"/>
      <c r="AA218" s="1217"/>
      <c r="AB218" s="1217"/>
      <c r="AC218" s="1217"/>
      <c r="AD218" s="1217"/>
      <c r="AE218" s="1217"/>
      <c r="AF218" s="1217"/>
      <c r="AL218" s="85"/>
      <c r="AM218" s="85"/>
      <c r="AN218" s="85"/>
      <c r="AO218" s="118"/>
      <c r="BD218" s="839"/>
    </row>
    <row r="219" spans="1:56" s="37" customFormat="1" ht="20.25" customHeight="1" x14ac:dyDescent="0.3">
      <c r="A219" s="103"/>
      <c r="B219" s="70"/>
      <c r="C219" s="70"/>
      <c r="D219" s="1217"/>
      <c r="E219" s="1217"/>
      <c r="F219" s="1217"/>
      <c r="G219" s="1217"/>
      <c r="H219" s="1217"/>
      <c r="I219" s="1217"/>
      <c r="J219" s="1217"/>
      <c r="K219" s="1217"/>
      <c r="L219" s="1217"/>
      <c r="M219" s="1217"/>
      <c r="N219" s="1217"/>
      <c r="O219" s="1217"/>
      <c r="P219" s="1217"/>
      <c r="Q219" s="1217"/>
      <c r="R219" s="1217"/>
      <c r="S219" s="1217"/>
      <c r="T219" s="1217"/>
      <c r="U219" s="1217"/>
      <c r="V219" s="1217"/>
      <c r="W219" s="1217"/>
      <c r="X219" s="1217"/>
      <c r="Y219" s="1217"/>
      <c r="Z219" s="1217"/>
      <c r="AA219" s="1217"/>
      <c r="AB219" s="1217"/>
      <c r="AC219" s="1217"/>
      <c r="AD219" s="1217"/>
      <c r="AE219" s="1217"/>
      <c r="AF219" s="1217"/>
      <c r="AL219" s="39"/>
      <c r="AM219" s="39"/>
      <c r="AN219" s="39"/>
      <c r="AO219" s="118"/>
      <c r="BD219" s="839"/>
    </row>
    <row r="220" spans="1:56" s="37" customFormat="1" ht="7.5" customHeight="1" x14ac:dyDescent="0.3">
      <c r="A220" s="103"/>
      <c r="B220" s="57"/>
      <c r="C220" s="57"/>
      <c r="E220" s="22"/>
      <c r="F220" s="22"/>
      <c r="G220" s="22"/>
      <c r="H220" s="22"/>
      <c r="I220" s="22"/>
      <c r="J220" s="22"/>
      <c r="K220" s="22"/>
      <c r="L220" s="22"/>
      <c r="M220" s="22"/>
      <c r="O220" s="22"/>
      <c r="Q220" s="22"/>
      <c r="R220" s="22"/>
      <c r="S220" s="22"/>
      <c r="T220" s="22"/>
      <c r="U220" s="22"/>
      <c r="V220" s="22"/>
      <c r="W220" s="22"/>
      <c r="X220" s="22"/>
      <c r="AI220" s="44"/>
      <c r="AK220" s="57"/>
      <c r="AL220" s="39"/>
      <c r="AM220" s="39"/>
      <c r="AN220" s="39"/>
      <c r="AO220" s="118"/>
      <c r="BD220" s="839"/>
    </row>
    <row r="221" spans="1:56" s="37" customFormat="1" ht="61.5" customHeight="1" x14ac:dyDescent="0.3">
      <c r="A221" s="103"/>
      <c r="B221" s="57"/>
      <c r="C221" s="57"/>
      <c r="D221" s="1217" t="s">
        <v>407</v>
      </c>
      <c r="E221" s="1217"/>
      <c r="F221" s="1217"/>
      <c r="G221" s="1217"/>
      <c r="H221" s="1217"/>
      <c r="I221" s="1217"/>
      <c r="J221" s="1217"/>
      <c r="K221" s="1217"/>
      <c r="L221" s="1217"/>
      <c r="M221" s="1217"/>
      <c r="N221" s="1217"/>
      <c r="O221" s="1217"/>
      <c r="P221" s="1217"/>
      <c r="Q221" s="1217"/>
      <c r="R221" s="1217"/>
      <c r="S221" s="1217"/>
      <c r="T221" s="1217"/>
      <c r="U221" s="1217"/>
      <c r="V221" s="1217"/>
      <c r="W221" s="1217"/>
      <c r="X221" s="1217"/>
      <c r="Y221" s="1217"/>
      <c r="Z221" s="1217"/>
      <c r="AA221" s="1217"/>
      <c r="AB221" s="1217"/>
      <c r="AC221" s="1217"/>
      <c r="AD221" s="1217"/>
      <c r="AE221" s="1217"/>
      <c r="AF221" s="1217"/>
      <c r="AG221" s="662"/>
      <c r="AI221" s="44"/>
      <c r="AK221" s="57"/>
      <c r="AL221" s="39"/>
      <c r="AM221" s="39"/>
      <c r="AN221" s="39"/>
      <c r="AO221" s="118"/>
      <c r="BD221" s="839"/>
    </row>
    <row r="222" spans="1:56" s="37" customFormat="1" ht="20.25" customHeight="1" x14ac:dyDescent="0.3">
      <c r="A222" s="103"/>
      <c r="B222" s="57"/>
      <c r="C222" s="57"/>
      <c r="D222" s="1268"/>
      <c r="E222" s="1269"/>
      <c r="F222" s="1269"/>
      <c r="G222" s="1269"/>
      <c r="H222" s="1269"/>
      <c r="I222" s="1269"/>
      <c r="J222" s="1269"/>
      <c r="K222" s="1269"/>
      <c r="L222" s="1269"/>
      <c r="M222" s="1269"/>
      <c r="N222" s="1269"/>
      <c r="O222" s="1269"/>
      <c r="P222" s="1269"/>
      <c r="Q222" s="1269"/>
      <c r="R222" s="1269"/>
      <c r="S222" s="1269"/>
      <c r="T222" s="1269"/>
      <c r="U222" s="1269"/>
      <c r="V222" s="1269"/>
      <c r="W222" s="1269"/>
      <c r="X222" s="1269"/>
      <c r="Y222" s="1269"/>
      <c r="Z222" s="1269"/>
      <c r="AA222" s="1269"/>
      <c r="AB222" s="1269"/>
      <c r="AC222" s="1269"/>
      <c r="AD222" s="1269"/>
      <c r="AE222" s="1269"/>
      <c r="AF222" s="1270"/>
      <c r="AI222" s="44"/>
      <c r="AK222" s="57"/>
      <c r="AL222" s="39"/>
      <c r="AM222" s="39"/>
      <c r="AN222" s="39"/>
      <c r="AO222" s="118"/>
      <c r="BD222" s="839"/>
    </row>
    <row r="223" spans="1:56" s="37" customFormat="1" ht="20.25" customHeight="1" x14ac:dyDescent="0.3">
      <c r="A223" s="103"/>
      <c r="B223" s="57"/>
      <c r="C223" s="57"/>
      <c r="D223" s="1271"/>
      <c r="E223" s="1226"/>
      <c r="F223" s="1226"/>
      <c r="G223" s="1226"/>
      <c r="H223" s="1226"/>
      <c r="I223" s="1226"/>
      <c r="J223" s="1226"/>
      <c r="K223" s="1226"/>
      <c r="L223" s="1226"/>
      <c r="M223" s="1226"/>
      <c r="N223" s="1226"/>
      <c r="O223" s="1226"/>
      <c r="P223" s="1226"/>
      <c r="Q223" s="1226"/>
      <c r="R223" s="1226"/>
      <c r="S223" s="1226"/>
      <c r="T223" s="1226"/>
      <c r="U223" s="1226"/>
      <c r="V223" s="1226"/>
      <c r="W223" s="1226"/>
      <c r="X223" s="1226"/>
      <c r="Y223" s="1226"/>
      <c r="Z223" s="1226"/>
      <c r="AA223" s="1226"/>
      <c r="AB223" s="1226"/>
      <c r="AC223" s="1226"/>
      <c r="AD223" s="1226"/>
      <c r="AE223" s="1226"/>
      <c r="AF223" s="1272"/>
      <c r="AI223" s="44"/>
      <c r="AK223" s="57"/>
      <c r="AL223" s="39"/>
      <c r="AM223" s="39"/>
      <c r="AN223" s="39"/>
      <c r="AO223" s="118"/>
      <c r="BD223" s="839"/>
    </row>
    <row r="224" spans="1:56" s="37" customFormat="1" ht="20.25" customHeight="1" x14ac:dyDescent="0.3">
      <c r="A224" s="103"/>
      <c r="B224" s="57"/>
      <c r="C224" s="57"/>
      <c r="D224" s="1271"/>
      <c r="E224" s="1226"/>
      <c r="F224" s="1226"/>
      <c r="G224" s="1226"/>
      <c r="H224" s="1226"/>
      <c r="I224" s="1226"/>
      <c r="J224" s="1226"/>
      <c r="K224" s="1226"/>
      <c r="L224" s="1226"/>
      <c r="M224" s="1226"/>
      <c r="N224" s="1226"/>
      <c r="O224" s="1226"/>
      <c r="P224" s="1226"/>
      <c r="Q224" s="1226"/>
      <c r="R224" s="1226"/>
      <c r="S224" s="1226"/>
      <c r="T224" s="1226"/>
      <c r="U224" s="1226"/>
      <c r="V224" s="1226"/>
      <c r="W224" s="1226"/>
      <c r="X224" s="1226"/>
      <c r="Y224" s="1226"/>
      <c r="Z224" s="1226"/>
      <c r="AA224" s="1226"/>
      <c r="AB224" s="1226"/>
      <c r="AC224" s="1226"/>
      <c r="AD224" s="1226"/>
      <c r="AE224" s="1226"/>
      <c r="AF224" s="1272"/>
      <c r="AI224" s="44"/>
      <c r="AK224" s="57"/>
      <c r="AL224" s="39"/>
      <c r="AM224" s="39"/>
      <c r="AN224" s="39"/>
      <c r="AO224" s="118"/>
      <c r="BD224" s="839"/>
    </row>
    <row r="225" spans="1:73" s="37" customFormat="1" ht="20.25" customHeight="1" x14ac:dyDescent="0.3">
      <c r="A225" s="103"/>
      <c r="B225" s="57"/>
      <c r="C225" s="57"/>
      <c r="D225" s="1273"/>
      <c r="E225" s="1274"/>
      <c r="F225" s="1274"/>
      <c r="G225" s="1274"/>
      <c r="H225" s="1274"/>
      <c r="I225" s="1274"/>
      <c r="J225" s="1274"/>
      <c r="K225" s="1274"/>
      <c r="L225" s="1274"/>
      <c r="M225" s="1274"/>
      <c r="N225" s="1274"/>
      <c r="O225" s="1274"/>
      <c r="P225" s="1274"/>
      <c r="Q225" s="1274"/>
      <c r="R225" s="1274"/>
      <c r="S225" s="1274"/>
      <c r="T225" s="1274"/>
      <c r="U225" s="1274"/>
      <c r="V225" s="1274"/>
      <c r="W225" s="1274"/>
      <c r="X225" s="1274"/>
      <c r="Y225" s="1274"/>
      <c r="Z225" s="1274"/>
      <c r="AA225" s="1274"/>
      <c r="AB225" s="1274"/>
      <c r="AC225" s="1274"/>
      <c r="AD225" s="1274"/>
      <c r="AE225" s="1274"/>
      <c r="AF225" s="1275"/>
      <c r="AI225" s="44"/>
      <c r="AK225" s="57"/>
      <c r="AL225" s="39"/>
      <c r="AM225" s="39"/>
      <c r="AN225" s="39"/>
      <c r="AO225" s="118"/>
      <c r="BD225" s="839"/>
    </row>
    <row r="226" spans="1:73" ht="23.25" customHeight="1" thickBot="1" x14ac:dyDescent="0.3">
      <c r="A226" s="106"/>
      <c r="B226" s="8"/>
      <c r="C226" s="8"/>
      <c r="E226" s="33"/>
      <c r="F226" s="33"/>
      <c r="G226" s="33"/>
      <c r="H226" s="33"/>
      <c r="I226" s="33"/>
      <c r="J226" s="33"/>
      <c r="K226" s="33"/>
      <c r="L226" s="33"/>
      <c r="M226" s="33"/>
      <c r="O226" s="33"/>
      <c r="Q226" s="33"/>
      <c r="R226" s="33"/>
      <c r="S226" s="33"/>
      <c r="T226" s="33"/>
      <c r="U226" s="33"/>
      <c r="V226" s="33"/>
      <c r="W226" s="33"/>
      <c r="X226" s="33"/>
      <c r="AE226" s="11"/>
      <c r="AF226" s="11"/>
      <c r="AG226" s="11"/>
      <c r="AH226" s="11"/>
      <c r="AI226" s="12"/>
      <c r="AJ226" s="11"/>
      <c r="AK226" s="13"/>
      <c r="AL226" s="4"/>
      <c r="AM226" s="4"/>
      <c r="AN226" s="4"/>
      <c r="AO226" s="121"/>
    </row>
    <row r="227" spans="1:73" s="37" customFormat="1" ht="20.25" customHeight="1" thickBot="1" x14ac:dyDescent="0.35">
      <c r="A227" s="122" t="s">
        <v>37</v>
      </c>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c r="AH227" s="50"/>
      <c r="AI227" s="50"/>
      <c r="AJ227" s="50"/>
      <c r="AK227" s="50"/>
      <c r="AL227" s="50"/>
      <c r="AM227" s="50"/>
      <c r="AN227" s="50"/>
      <c r="AO227" s="123"/>
      <c r="BD227" s="839"/>
    </row>
    <row r="228" spans="1:73" ht="42.75" customHeight="1" x14ac:dyDescent="0.3">
      <c r="A228" s="96"/>
      <c r="B228" s="43" t="s">
        <v>91</v>
      </c>
      <c r="C228" s="43"/>
      <c r="D228" s="97"/>
      <c r="E228" s="97"/>
      <c r="F228" s="97"/>
      <c r="G228" s="97"/>
      <c r="H228" s="97"/>
      <c r="I228" s="97"/>
      <c r="J228" s="97"/>
      <c r="K228" s="97"/>
      <c r="L228" s="97"/>
      <c r="M228" s="97"/>
      <c r="N228" s="97"/>
      <c r="O228" s="97"/>
      <c r="P228" s="98"/>
      <c r="Q228" s="43"/>
      <c r="R228" s="99"/>
      <c r="S228" s="99"/>
      <c r="T228" s="99"/>
      <c r="U228" s="99"/>
      <c r="V228" s="99"/>
      <c r="W228" s="99"/>
      <c r="X228" s="100"/>
      <c r="Y228" s="99"/>
      <c r="Z228" s="99"/>
      <c r="AA228" s="99"/>
      <c r="AB228" s="99"/>
      <c r="AC228" s="99"/>
      <c r="AD228" s="99"/>
      <c r="AE228" s="99"/>
      <c r="AF228" s="100"/>
      <c r="AG228" s="100"/>
      <c r="AH228" s="100"/>
      <c r="AI228" s="100"/>
      <c r="AJ228" s="27"/>
      <c r="AK228" s="27"/>
      <c r="AL228" s="1332" t="s">
        <v>36</v>
      </c>
      <c r="AM228" s="1332"/>
      <c r="AN228" s="1332"/>
      <c r="AO228" s="109"/>
    </row>
    <row r="229" spans="1:73" s="4" customFormat="1" ht="6.75" customHeight="1" x14ac:dyDescent="0.25">
      <c r="A229" s="101"/>
      <c r="B229" s="5"/>
      <c r="C229" s="5"/>
      <c r="D229" s="5"/>
      <c r="Q229" s="15"/>
      <c r="R229" s="234"/>
      <c r="S229" s="234"/>
      <c r="T229" s="234"/>
      <c r="U229" s="234"/>
      <c r="V229" s="234"/>
      <c r="W229" s="234"/>
      <c r="X229" s="234"/>
      <c r="Y229" s="15"/>
      <c r="Z229" s="234"/>
      <c r="AA229" s="234"/>
      <c r="AB229" s="234"/>
      <c r="AC229" s="234"/>
      <c r="AD229" s="234"/>
      <c r="AE229" s="234"/>
      <c r="AF229" s="234"/>
      <c r="AG229" s="235"/>
      <c r="AH229" s="15"/>
      <c r="AI229" s="16"/>
      <c r="AJ229" s="11"/>
      <c r="AK229" s="11"/>
      <c r="AL229" s="1169"/>
      <c r="AM229" s="1169"/>
      <c r="AN229" s="1169"/>
      <c r="AO229" s="110"/>
      <c r="AP229" s="17"/>
      <c r="AQ229" s="17"/>
      <c r="AU229" s="2"/>
      <c r="AV229" s="2"/>
      <c r="AW229" s="2"/>
      <c r="AX229" s="2"/>
      <c r="AY229" s="2"/>
      <c r="AZ229" s="2"/>
      <c r="BA229" s="2"/>
      <c r="BB229" s="2"/>
      <c r="BC229" s="2"/>
      <c r="BD229" s="838"/>
    </row>
    <row r="230" spans="1:73" s="39" customFormat="1" ht="30.75" customHeight="1" x14ac:dyDescent="0.3">
      <c r="A230" s="102"/>
      <c r="B230" s="125" t="s">
        <v>53</v>
      </c>
      <c r="D230" s="53" t="s">
        <v>55</v>
      </c>
      <c r="S230" s="61"/>
      <c r="T230" s="55"/>
      <c r="U230" s="22"/>
      <c r="AA230" s="22"/>
      <c r="AB230" s="55"/>
      <c r="AC230" s="22"/>
      <c r="AD230" s="75"/>
      <c r="AE230" s="75"/>
      <c r="AF230" s="236"/>
      <c r="AG230" s="236"/>
      <c r="AH230" s="236"/>
      <c r="AI230" s="75"/>
      <c r="AJ230" s="236"/>
      <c r="AK230" s="236"/>
      <c r="AL230" s="22"/>
      <c r="AM230" s="22"/>
      <c r="AN230" s="22"/>
      <c r="AO230" s="111"/>
      <c r="AP230" s="75"/>
      <c r="AQ230" s="75"/>
      <c r="AU230" s="2"/>
      <c r="AV230" s="2"/>
      <c r="AW230" s="2"/>
      <c r="AX230" s="2"/>
      <c r="AY230" s="2"/>
      <c r="AZ230" s="2"/>
      <c r="BA230" s="2"/>
      <c r="BB230" s="2"/>
      <c r="BC230" s="2"/>
      <c r="BD230" s="838"/>
    </row>
    <row r="231" spans="1:73" s="39" customFormat="1" ht="30.75" customHeight="1" x14ac:dyDescent="0.3">
      <c r="A231" s="102"/>
      <c r="B231" s="125"/>
      <c r="D231" s="39" t="s">
        <v>358</v>
      </c>
      <c r="S231" s="61"/>
      <c r="T231" s="55"/>
      <c r="U231" s="22"/>
      <c r="AA231" s="22"/>
      <c r="AB231" s="55"/>
      <c r="AC231" s="22"/>
      <c r="AD231" s="75"/>
      <c r="AE231" s="75"/>
      <c r="AF231" s="236"/>
      <c r="AG231" s="236"/>
      <c r="AH231" s="236"/>
      <c r="AI231" s="75"/>
      <c r="AJ231" s="236"/>
      <c r="AK231" s="236"/>
      <c r="AL231" s="22"/>
      <c r="AM231" s="22"/>
      <c r="AN231" s="22"/>
      <c r="AO231" s="111"/>
      <c r="AP231" s="75"/>
      <c r="AQ231" s="75"/>
      <c r="AU231" s="2"/>
      <c r="AV231" s="2"/>
      <c r="AW231" s="2"/>
      <c r="AX231" s="2"/>
      <c r="AY231" s="2"/>
      <c r="AZ231" s="2"/>
      <c r="BA231" s="2"/>
      <c r="BB231" s="2"/>
      <c r="BC231" s="2"/>
      <c r="BD231" s="838"/>
    </row>
    <row r="232" spans="1:73" s="44" customFormat="1" ht="16.5" customHeight="1" x14ac:dyDescent="0.3">
      <c r="A232" s="104"/>
      <c r="B232" s="61"/>
      <c r="AJ232" s="57"/>
      <c r="AK232" s="37"/>
      <c r="AL232" s="37"/>
      <c r="AM232" s="37"/>
      <c r="AN232" s="37"/>
      <c r="AO232" s="112"/>
      <c r="AS232" s="61"/>
      <c r="AT232" s="61"/>
      <c r="AU232" s="61"/>
      <c r="AV232" s="61"/>
      <c r="AW232" s="61"/>
      <c r="AX232" s="61"/>
      <c r="AY232" s="61"/>
      <c r="AZ232" s="61"/>
      <c r="BA232" s="61"/>
      <c r="BB232" s="61"/>
      <c r="BC232" s="61"/>
      <c r="BD232" s="846"/>
      <c r="BE232" s="61"/>
      <c r="BG232" s="55"/>
      <c r="BH232" s="55"/>
      <c r="BI232" s="55"/>
      <c r="BJ232" s="53"/>
      <c r="BK232" s="55"/>
      <c r="BL232" s="53"/>
      <c r="BM232" s="53"/>
      <c r="BN232" s="53"/>
    </row>
    <row r="233" spans="1:73" s="44" customFormat="1" ht="20.25" customHeight="1" x14ac:dyDescent="0.3">
      <c r="A233" s="104"/>
      <c r="B233" s="125" t="s">
        <v>49</v>
      </c>
      <c r="D233" s="1358" t="s">
        <v>75</v>
      </c>
      <c r="E233" s="1358"/>
      <c r="F233" s="1358"/>
      <c r="G233" s="1358"/>
      <c r="H233" s="1358"/>
      <c r="I233" s="1358"/>
      <c r="J233" s="1358"/>
      <c r="K233" s="1358"/>
      <c r="L233" s="1358"/>
      <c r="M233" s="1358"/>
      <c r="N233" s="1358"/>
      <c r="O233" s="1358"/>
      <c r="P233" s="1358"/>
      <c r="Q233" s="1358"/>
      <c r="R233" s="1358"/>
      <c r="S233" s="1358"/>
      <c r="T233" s="1358"/>
      <c r="U233" s="1358"/>
      <c r="V233" s="1358"/>
      <c r="W233" s="1358"/>
      <c r="X233" s="1358"/>
      <c r="Y233" s="1358"/>
      <c r="Z233" s="1358"/>
      <c r="AA233" s="1358"/>
      <c r="AB233" s="1358"/>
      <c r="AC233" s="1358"/>
      <c r="AD233" s="1358"/>
      <c r="AE233" s="1358"/>
      <c r="AF233" s="1358"/>
      <c r="AG233" s="1358"/>
      <c r="AH233" s="1358"/>
      <c r="AI233" s="1358"/>
      <c r="AJ233" s="1358"/>
      <c r="AK233" s="37"/>
      <c r="AL233" s="37"/>
      <c r="AM233" s="37"/>
      <c r="AN233" s="37"/>
      <c r="AO233" s="112"/>
      <c r="AS233" s="61"/>
      <c r="AT233" s="61"/>
      <c r="AU233" s="61"/>
      <c r="AV233" s="61"/>
      <c r="AW233" s="61"/>
      <c r="AX233" s="61"/>
      <c r="AY233" s="61"/>
      <c r="AZ233" s="61"/>
      <c r="BA233" s="61"/>
      <c r="BB233" s="61"/>
      <c r="BC233" s="61"/>
      <c r="BD233" s="846"/>
      <c r="BE233" s="61"/>
      <c r="BG233" s="55"/>
      <c r="BH233" s="55"/>
      <c r="BI233" s="55"/>
      <c r="BJ233" s="53"/>
      <c r="BK233" s="55"/>
      <c r="BL233" s="53"/>
      <c r="BM233" s="53"/>
      <c r="BN233" s="53"/>
    </row>
    <row r="234" spans="1:73" s="44" customFormat="1" ht="20.25" customHeight="1" x14ac:dyDescent="0.3">
      <c r="A234" s="104"/>
      <c r="B234" s="61"/>
      <c r="D234" s="1358"/>
      <c r="E234" s="1358"/>
      <c r="F234" s="1358"/>
      <c r="G234" s="1358"/>
      <c r="H234" s="1358"/>
      <c r="I234" s="1358"/>
      <c r="J234" s="1358"/>
      <c r="K234" s="1358"/>
      <c r="L234" s="1358"/>
      <c r="M234" s="1358"/>
      <c r="N234" s="1358"/>
      <c r="O234" s="1358"/>
      <c r="P234" s="1358"/>
      <c r="Q234" s="1358"/>
      <c r="R234" s="1358"/>
      <c r="S234" s="1358"/>
      <c r="T234" s="1358"/>
      <c r="U234" s="1358"/>
      <c r="V234" s="1358"/>
      <c r="W234" s="1358"/>
      <c r="X234" s="1358"/>
      <c r="Y234" s="1358"/>
      <c r="Z234" s="1358"/>
      <c r="AA234" s="1358"/>
      <c r="AB234" s="1358"/>
      <c r="AC234" s="1358"/>
      <c r="AD234" s="1358"/>
      <c r="AE234" s="1358"/>
      <c r="AF234" s="1358"/>
      <c r="AG234" s="1358"/>
      <c r="AH234" s="1358"/>
      <c r="AI234" s="1358"/>
      <c r="AJ234" s="1358"/>
      <c r="AK234" s="37"/>
      <c r="AL234" s="1206" t="s">
        <v>11</v>
      </c>
      <c r="AM234" s="37"/>
      <c r="AN234" s="1206" t="s">
        <v>12</v>
      </c>
      <c r="AO234" s="112"/>
      <c r="AS234" s="61"/>
      <c r="AT234" s="61"/>
      <c r="AU234" s="61"/>
      <c r="AV234" s="61"/>
      <c r="AW234" s="61"/>
      <c r="AX234" s="61"/>
      <c r="AY234" s="61"/>
      <c r="AZ234" s="61"/>
      <c r="BA234" s="61"/>
      <c r="BB234" s="61"/>
      <c r="BC234" s="61"/>
      <c r="BD234" s="846"/>
      <c r="BE234" s="61"/>
      <c r="BG234" s="55"/>
      <c r="BH234" s="55"/>
      <c r="BI234" s="55"/>
      <c r="BJ234" s="53"/>
      <c r="BK234" s="55"/>
      <c r="BL234" s="53"/>
      <c r="BM234" s="53"/>
      <c r="BN234" s="53"/>
    </row>
    <row r="235" spans="1:73" s="44" customFormat="1" ht="7.5" customHeight="1" x14ac:dyDescent="0.3">
      <c r="A235" s="104"/>
      <c r="B235" s="61"/>
      <c r="AJ235" s="57"/>
      <c r="AK235" s="37"/>
      <c r="AL235" s="1207"/>
      <c r="AM235" s="37"/>
      <c r="AN235" s="1207"/>
      <c r="AO235" s="112"/>
      <c r="AS235" s="61"/>
      <c r="AT235" s="61"/>
      <c r="AU235" s="61"/>
      <c r="AV235" s="61"/>
      <c r="AW235" s="61"/>
      <c r="AX235" s="61"/>
      <c r="AY235" s="61"/>
      <c r="AZ235" s="61"/>
      <c r="BA235" s="61"/>
      <c r="BB235" s="61"/>
      <c r="BC235" s="61"/>
      <c r="BD235" s="846"/>
      <c r="BE235" s="61"/>
      <c r="BG235" s="55"/>
      <c r="BH235" s="55"/>
      <c r="BI235" s="55"/>
      <c r="BJ235" s="53"/>
      <c r="BK235" s="55"/>
      <c r="BL235" s="53"/>
      <c r="BM235" s="53"/>
      <c r="BN235" s="53"/>
    </row>
    <row r="236" spans="1:73" s="44" customFormat="1" ht="22.5" customHeight="1" x14ac:dyDescent="0.3">
      <c r="A236" s="956"/>
      <c r="B236" s="659" t="s">
        <v>70</v>
      </c>
      <c r="D236" s="1217" t="s">
        <v>106</v>
      </c>
      <c r="E236" s="1217"/>
      <c r="F236" s="1217"/>
      <c r="G236" s="1217"/>
      <c r="H236" s="1217"/>
      <c r="I236" s="1217"/>
      <c r="J236" s="1217"/>
      <c r="K236" s="1217"/>
      <c r="L236" s="1217"/>
      <c r="M236" s="1217"/>
      <c r="N236" s="1217"/>
      <c r="O236" s="1217"/>
      <c r="P236" s="1217"/>
      <c r="Q236" s="1217"/>
      <c r="R236" s="1217"/>
      <c r="S236" s="1217"/>
      <c r="T236" s="1217"/>
      <c r="U236" s="1217"/>
      <c r="V236" s="1217"/>
      <c r="W236" s="1217"/>
      <c r="X236" s="1217"/>
      <c r="Y236" s="1217"/>
      <c r="Z236" s="1217"/>
      <c r="AA236" s="1217"/>
      <c r="AB236" s="1217"/>
      <c r="AC236" s="1217"/>
      <c r="AD236" s="1217"/>
      <c r="AE236" s="1217"/>
      <c r="AF236" s="1217"/>
      <c r="AG236" s="1217"/>
      <c r="AH236" s="1217"/>
      <c r="AI236" s="1217"/>
      <c r="AJ236" s="1217"/>
      <c r="AK236" s="64"/>
      <c r="AL236" s="788"/>
      <c r="AM236" s="64"/>
      <c r="AN236" s="788"/>
      <c r="AO236" s="957"/>
      <c r="BD236" s="847"/>
      <c r="BT236" s="37"/>
      <c r="BU236" s="37"/>
    </row>
    <row r="237" spans="1:73" s="44" customFormat="1" ht="20.25" x14ac:dyDescent="0.3">
      <c r="A237" s="956"/>
      <c r="B237" s="945"/>
      <c r="D237" s="1217"/>
      <c r="E237" s="1217"/>
      <c r="F237" s="1217"/>
      <c r="G237" s="1217"/>
      <c r="H237" s="1217"/>
      <c r="I237" s="1217"/>
      <c r="J237" s="1217"/>
      <c r="K237" s="1217"/>
      <c r="L237" s="1217"/>
      <c r="M237" s="1217"/>
      <c r="N237" s="1217"/>
      <c r="O237" s="1217"/>
      <c r="P237" s="1217"/>
      <c r="Q237" s="1217"/>
      <c r="R237" s="1217"/>
      <c r="S237" s="1217"/>
      <c r="T237" s="1217"/>
      <c r="U237" s="1217"/>
      <c r="V237" s="1217"/>
      <c r="W237" s="1217"/>
      <c r="X237" s="1217"/>
      <c r="Y237" s="1217"/>
      <c r="Z237" s="1217"/>
      <c r="AA237" s="1217"/>
      <c r="AB237" s="1217"/>
      <c r="AC237" s="1217"/>
      <c r="AD237" s="1217"/>
      <c r="AE237" s="1217"/>
      <c r="AF237" s="1217"/>
      <c r="AG237" s="1217"/>
      <c r="AH237" s="1217"/>
      <c r="AI237" s="1217"/>
      <c r="AJ237" s="1217"/>
      <c r="AK237" s="64"/>
      <c r="AL237" s="64"/>
      <c r="AM237" s="64"/>
      <c r="AN237" s="64"/>
      <c r="AO237" s="957"/>
      <c r="BD237" s="847"/>
    </row>
    <row r="238" spans="1:73" ht="18" hidden="1" x14ac:dyDescent="0.25">
      <c r="A238" s="595"/>
      <c r="B238" s="28"/>
      <c r="C238" s="28"/>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11"/>
      <c r="AG238" s="11"/>
      <c r="AH238" s="11"/>
      <c r="AI238" s="12"/>
      <c r="AJ238" s="11"/>
      <c r="AK238" s="13"/>
      <c r="AL238" s="13"/>
      <c r="AM238" s="13"/>
      <c r="AN238" s="13" t="s">
        <v>21</v>
      </c>
      <c r="AO238" s="430"/>
    </row>
    <row r="239" spans="1:73" s="6" customFormat="1" ht="18" hidden="1" x14ac:dyDescent="0.25">
      <c r="A239" s="828"/>
      <c r="B239" s="19"/>
      <c r="C239" s="787"/>
      <c r="D239" s="4"/>
      <c r="E239" s="617"/>
      <c r="F239" s="617"/>
      <c r="G239" s="617"/>
      <c r="H239" s="617"/>
      <c r="I239" s="617"/>
      <c r="J239" s="617"/>
      <c r="K239" s="617"/>
      <c r="L239" s="617"/>
      <c r="M239" s="617"/>
      <c r="N239" s="617"/>
      <c r="O239" s="617"/>
      <c r="P239" s="617"/>
      <c r="Q239" s="617"/>
      <c r="R239" s="617"/>
      <c r="S239" s="617"/>
      <c r="T239" s="617"/>
      <c r="U239" s="617"/>
      <c r="V239" s="617"/>
      <c r="W239" s="617"/>
      <c r="X239" s="617"/>
      <c r="Y239" s="617"/>
      <c r="Z239" s="617"/>
      <c r="AA239" s="617"/>
      <c r="AB239" s="617"/>
      <c r="AC239" s="617"/>
      <c r="AD239" s="617"/>
      <c r="AE239" s="617"/>
      <c r="AF239" s="11"/>
      <c r="AG239" s="11"/>
      <c r="AH239" s="11"/>
      <c r="AI239" s="12"/>
      <c r="AJ239" s="11"/>
      <c r="AK239" s="13"/>
      <c r="AL239" s="13"/>
      <c r="AM239" s="13"/>
      <c r="AN239" s="13"/>
      <c r="AO239" s="430"/>
      <c r="BD239" s="848"/>
    </row>
    <row r="240" spans="1:73" s="7" customFormat="1" ht="18.75" thickBot="1" x14ac:dyDescent="0.3">
      <c r="A240" s="105"/>
      <c r="B240" s="19"/>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113"/>
      <c r="BD240" s="849"/>
    </row>
    <row r="241" spans="1:56" s="7" customFormat="1" ht="114.75" customHeight="1" thickTop="1" thickBot="1" x14ac:dyDescent="0.3">
      <c r="A241" s="105"/>
      <c r="B241" s="19"/>
      <c r="C241" s="1283" t="s">
        <v>768</v>
      </c>
      <c r="D241" s="1284"/>
      <c r="E241" s="1284"/>
      <c r="F241" s="1284"/>
      <c r="G241" s="1284"/>
      <c r="H241" s="1284"/>
      <c r="I241" s="1284"/>
      <c r="J241" s="1284"/>
      <c r="K241" s="1284"/>
      <c r="L241" s="1285"/>
      <c r="M241" s="1214" t="s">
        <v>105</v>
      </c>
      <c r="N241" s="1344"/>
      <c r="O241" s="1344"/>
      <c r="P241" s="1344"/>
      <c r="Q241" s="1344"/>
      <c r="R241" s="1344"/>
      <c r="S241" s="1345"/>
      <c r="T241" s="1214" t="s">
        <v>66</v>
      </c>
      <c r="U241" s="1215"/>
      <c r="V241" s="1215"/>
      <c r="W241" s="1216"/>
      <c r="X241" s="1214" t="s">
        <v>92</v>
      </c>
      <c r="Y241" s="1215"/>
      <c r="Z241" s="1215"/>
      <c r="AA241" s="1215"/>
      <c r="AB241" s="1215"/>
      <c r="AC241" s="1216"/>
      <c r="AD241" s="1214" t="s">
        <v>93</v>
      </c>
      <c r="AE241" s="1215"/>
      <c r="AF241" s="1215"/>
      <c r="AG241" s="1216"/>
      <c r="AH241" s="1214" t="s">
        <v>64</v>
      </c>
      <c r="AI241" s="1215"/>
      <c r="AJ241" s="1215"/>
      <c r="AK241" s="1216"/>
      <c r="AL241" s="1352"/>
      <c r="AM241" s="1352"/>
      <c r="AN241" s="1353"/>
      <c r="AO241" s="114"/>
      <c r="BD241" s="849"/>
    </row>
    <row r="242" spans="1:56" s="7" customFormat="1" ht="22.5" customHeight="1" thickTop="1" thickBot="1" x14ac:dyDescent="0.3">
      <c r="A242" s="105"/>
      <c r="B242" s="32"/>
      <c r="C242" s="1197" t="s">
        <v>65</v>
      </c>
      <c r="D242" s="1198"/>
      <c r="E242" s="1198"/>
      <c r="F242" s="1198"/>
      <c r="G242" s="1198"/>
      <c r="H242" s="1198"/>
      <c r="I242" s="1198"/>
      <c r="J242" s="1198"/>
      <c r="K242" s="1198"/>
      <c r="L242" s="1199"/>
      <c r="M242" s="1249"/>
      <c r="N242" s="1250"/>
      <c r="O242" s="1250"/>
      <c r="P242" s="1250"/>
      <c r="Q242" s="1250"/>
      <c r="R242" s="1250"/>
      <c r="S242" s="1251"/>
      <c r="T242" s="1161"/>
      <c r="U242" s="1162"/>
      <c r="V242" s="1162"/>
      <c r="W242" s="1163"/>
      <c r="X242" s="1286"/>
      <c r="Y242" s="1287"/>
      <c r="Z242" s="1287"/>
      <c r="AA242" s="1287"/>
      <c r="AB242" s="1287"/>
      <c r="AC242" s="1288"/>
      <c r="AD242" s="1234" t="str">
        <f>IF(ISBLANK(M242),"",(X242/M242)*100)</f>
        <v/>
      </c>
      <c r="AE242" s="1235"/>
      <c r="AF242" s="1235"/>
      <c r="AG242" s="1" t="s">
        <v>22</v>
      </c>
      <c r="AH242" s="1280"/>
      <c r="AI242" s="1281"/>
      <c r="AJ242" s="1281"/>
      <c r="AK242" s="1282"/>
      <c r="AL242" s="1346" t="s">
        <v>366</v>
      </c>
      <c r="AM242" s="1346"/>
      <c r="AN242" s="1347"/>
      <c r="AO242" s="114"/>
      <c r="BD242" s="849"/>
    </row>
    <row r="243" spans="1:56" s="7" customFormat="1" ht="17.25" customHeight="1" thickTop="1" thickBot="1" x14ac:dyDescent="0.3">
      <c r="A243" s="105"/>
      <c r="B243" s="32"/>
      <c r="C243" s="1203"/>
      <c r="D243" s="1204"/>
      <c r="E243" s="1204"/>
      <c r="F243" s="1204"/>
      <c r="G243" s="1204"/>
      <c r="H243" s="1204"/>
      <c r="I243" s="1204"/>
      <c r="J243" s="1204"/>
      <c r="K243" s="1204"/>
      <c r="L243" s="1205"/>
      <c r="M243" s="1252"/>
      <c r="N243" s="1253"/>
      <c r="O243" s="1253"/>
      <c r="P243" s="1253"/>
      <c r="Q243" s="1253"/>
      <c r="R243" s="1253"/>
      <c r="S243" s="1254"/>
      <c r="T243" s="1164"/>
      <c r="U243" s="1165"/>
      <c r="V243" s="1165"/>
      <c r="W243" s="1166"/>
      <c r="X243" s="1286"/>
      <c r="Y243" s="1287"/>
      <c r="Z243" s="1287"/>
      <c r="AA243" s="1287"/>
      <c r="AB243" s="1287"/>
      <c r="AC243" s="1288"/>
      <c r="AD243" s="1236"/>
      <c r="AE243" s="1237"/>
      <c r="AF243" s="1237"/>
      <c r="AG243" s="1160"/>
      <c r="AH243" s="1280"/>
      <c r="AI243" s="1281"/>
      <c r="AJ243" s="1281"/>
      <c r="AK243" s="1282"/>
      <c r="AL243" s="1348"/>
      <c r="AM243" s="1348"/>
      <c r="AN243" s="1349"/>
      <c r="AO243" s="114"/>
      <c r="BD243" s="849"/>
    </row>
    <row r="244" spans="1:56" s="7" customFormat="1" ht="22.5" customHeight="1" thickTop="1" thickBot="1" x14ac:dyDescent="0.3">
      <c r="A244" s="105"/>
      <c r="B244" s="32"/>
      <c r="C244" s="933" t="s">
        <v>769</v>
      </c>
      <c r="E244" s="934"/>
      <c r="F244" s="934"/>
      <c r="G244" s="935"/>
      <c r="H244" s="943"/>
      <c r="I244" s="943"/>
      <c r="J244" s="943"/>
      <c r="K244" s="943"/>
      <c r="L244" s="944"/>
      <c r="M244" s="1249"/>
      <c r="N244" s="1250"/>
      <c r="O244" s="1250"/>
      <c r="P244" s="1250"/>
      <c r="Q244" s="1250"/>
      <c r="R244" s="1250"/>
      <c r="S244" s="1251"/>
      <c r="T244" s="1161"/>
      <c r="U244" s="1162"/>
      <c r="V244" s="1162"/>
      <c r="W244" s="1163"/>
      <c r="X244" s="1286"/>
      <c r="Y244" s="1287"/>
      <c r="Z244" s="1287"/>
      <c r="AA244" s="1287"/>
      <c r="AB244" s="1287"/>
      <c r="AC244" s="1288"/>
      <c r="AD244" s="1234" t="str">
        <f>IF(ISBLANK(M244),"",(X244/M244)*100)</f>
        <v/>
      </c>
      <c r="AE244" s="1235"/>
      <c r="AF244" s="1235"/>
      <c r="AG244" s="1" t="s">
        <v>22</v>
      </c>
      <c r="AH244" s="1280"/>
      <c r="AI244" s="1281"/>
      <c r="AJ244" s="1281"/>
      <c r="AK244" s="1282"/>
      <c r="AL244" s="1348"/>
      <c r="AM244" s="1348"/>
      <c r="AN244" s="1349"/>
      <c r="AO244" s="114"/>
      <c r="BD244" s="849"/>
    </row>
    <row r="245" spans="1:56" s="7" customFormat="1" ht="7.5" customHeight="1" thickTop="1" thickBot="1" x14ac:dyDescent="0.3">
      <c r="A245" s="105"/>
      <c r="B245" s="32"/>
      <c r="C245" s="936"/>
      <c r="D245" s="937"/>
      <c r="E245" s="937"/>
      <c r="F245" s="937"/>
      <c r="G245" s="937"/>
      <c r="H245" s="937"/>
      <c r="I245" s="937"/>
      <c r="J245" s="937"/>
      <c r="K245" s="937"/>
      <c r="L245" s="938"/>
      <c r="M245" s="1252"/>
      <c r="N245" s="1253"/>
      <c r="O245" s="1253"/>
      <c r="P245" s="1253"/>
      <c r="Q245" s="1253"/>
      <c r="R245" s="1253"/>
      <c r="S245" s="1254"/>
      <c r="T245" s="1164"/>
      <c r="U245" s="1165"/>
      <c r="V245" s="1165"/>
      <c r="W245" s="1166"/>
      <c r="X245" s="1286"/>
      <c r="Y245" s="1287"/>
      <c r="Z245" s="1287"/>
      <c r="AA245" s="1287"/>
      <c r="AB245" s="1287"/>
      <c r="AC245" s="1288"/>
      <c r="AD245" s="1236"/>
      <c r="AE245" s="1237"/>
      <c r="AF245" s="1237"/>
      <c r="AG245" s="1160"/>
      <c r="AH245" s="1280"/>
      <c r="AI245" s="1281"/>
      <c r="AJ245" s="1281"/>
      <c r="AK245" s="1282"/>
      <c r="AL245" s="1348"/>
      <c r="AM245" s="1348"/>
      <c r="AN245" s="1349"/>
      <c r="AO245" s="114"/>
      <c r="BD245" s="849"/>
    </row>
    <row r="246" spans="1:56" s="7" customFormat="1" ht="22.5" customHeight="1" thickTop="1" thickBot="1" x14ac:dyDescent="0.3">
      <c r="A246" s="105"/>
      <c r="B246" s="32"/>
      <c r="C246" s="933" t="s">
        <v>31</v>
      </c>
      <c r="E246" s="935"/>
      <c r="F246" s="935"/>
      <c r="G246" s="935"/>
      <c r="H246" s="935"/>
      <c r="I246" s="935"/>
      <c r="J246" s="935"/>
      <c r="K246" s="935"/>
      <c r="L246" s="939"/>
      <c r="M246" s="1249"/>
      <c r="N246" s="1250"/>
      <c r="O246" s="1250"/>
      <c r="P246" s="1250"/>
      <c r="Q246" s="1250"/>
      <c r="R246" s="1250"/>
      <c r="S246" s="1251"/>
      <c r="T246" s="1161"/>
      <c r="U246" s="1162"/>
      <c r="V246" s="1162"/>
      <c r="W246" s="1163"/>
      <c r="X246" s="1286"/>
      <c r="Y246" s="1287"/>
      <c r="Z246" s="1287"/>
      <c r="AA246" s="1287"/>
      <c r="AB246" s="1287"/>
      <c r="AC246" s="1288"/>
      <c r="AD246" s="1234" t="str">
        <f>IF(ISBLANK(M246),"",(X246/M246)*100)</f>
        <v/>
      </c>
      <c r="AE246" s="1235"/>
      <c r="AF246" s="1235"/>
      <c r="AG246" s="1" t="s">
        <v>22</v>
      </c>
      <c r="AH246" s="1280"/>
      <c r="AI246" s="1281"/>
      <c r="AJ246" s="1281"/>
      <c r="AK246" s="1282"/>
      <c r="AL246" s="1348"/>
      <c r="AM246" s="1348"/>
      <c r="AN246" s="1349"/>
      <c r="AO246" s="114"/>
      <c r="BD246" s="849"/>
    </row>
    <row r="247" spans="1:56" ht="6.75" customHeight="1" thickTop="1" thickBot="1" x14ac:dyDescent="0.3">
      <c r="A247" s="106"/>
      <c r="C247" s="940"/>
      <c r="D247" s="941"/>
      <c r="E247" s="941"/>
      <c r="F247" s="937"/>
      <c r="G247" s="937"/>
      <c r="H247" s="937"/>
      <c r="I247" s="937"/>
      <c r="J247" s="937"/>
      <c r="K247" s="937"/>
      <c r="L247" s="938"/>
      <c r="M247" s="1252"/>
      <c r="N247" s="1253"/>
      <c r="O247" s="1253"/>
      <c r="P247" s="1253"/>
      <c r="Q247" s="1253"/>
      <c r="R247" s="1253"/>
      <c r="S247" s="1254"/>
      <c r="T247" s="1164"/>
      <c r="U247" s="1165"/>
      <c r="V247" s="1165"/>
      <c r="W247" s="1166"/>
      <c r="X247" s="1286"/>
      <c r="Y247" s="1287"/>
      <c r="Z247" s="1287"/>
      <c r="AA247" s="1287"/>
      <c r="AB247" s="1287"/>
      <c r="AC247" s="1288"/>
      <c r="AD247" s="1236"/>
      <c r="AE247" s="1237"/>
      <c r="AF247" s="1237"/>
      <c r="AG247" s="1160"/>
      <c r="AH247" s="1280"/>
      <c r="AI247" s="1281"/>
      <c r="AJ247" s="1281"/>
      <c r="AK247" s="1282"/>
      <c r="AL247" s="1348"/>
      <c r="AM247" s="1348"/>
      <c r="AN247" s="1349"/>
      <c r="AO247" s="115"/>
      <c r="AU247" s="18"/>
      <c r="AV247" s="18"/>
      <c r="AW247" s="18"/>
      <c r="AX247" s="18"/>
      <c r="AY247" s="18"/>
    </row>
    <row r="248" spans="1:56" s="7" customFormat="1" ht="22.5" customHeight="1" thickTop="1" thickBot="1" x14ac:dyDescent="0.3">
      <c r="A248" s="105"/>
      <c r="B248" s="32"/>
      <c r="C248" s="933" t="s">
        <v>99</v>
      </c>
      <c r="E248" s="935"/>
      <c r="F248" s="935"/>
      <c r="G248" s="935"/>
      <c r="H248" s="935"/>
      <c r="I248" s="935"/>
      <c r="J248" s="935"/>
      <c r="K248" s="935"/>
      <c r="L248" s="939"/>
      <c r="M248" s="1249" t="s">
        <v>100</v>
      </c>
      <c r="N248" s="1250"/>
      <c r="O248" s="1250"/>
      <c r="P248" s="1250"/>
      <c r="Q248" s="1250"/>
      <c r="R248" s="1250"/>
      <c r="S248" s="1251"/>
      <c r="T248" s="1161"/>
      <c r="U248" s="1162"/>
      <c r="V248" s="1162"/>
      <c r="W248" s="1163"/>
      <c r="X248" s="1286"/>
      <c r="Y248" s="1287"/>
      <c r="Z248" s="1287"/>
      <c r="AA248" s="1287"/>
      <c r="AB248" s="1287"/>
      <c r="AC248" s="1288"/>
      <c r="AD248" s="1234" t="s">
        <v>100</v>
      </c>
      <c r="AE248" s="1235"/>
      <c r="AF248" s="1235"/>
      <c r="AG248" s="1"/>
      <c r="AH248" s="1280"/>
      <c r="AI248" s="1281"/>
      <c r="AJ248" s="1281"/>
      <c r="AK248" s="1282"/>
      <c r="AL248" s="1348"/>
      <c r="AM248" s="1348"/>
      <c r="AN248" s="1349"/>
      <c r="AO248" s="114"/>
      <c r="BD248" s="849"/>
    </row>
    <row r="249" spans="1:56" ht="8.25" customHeight="1" thickTop="1" thickBot="1" x14ac:dyDescent="0.3">
      <c r="A249" s="106"/>
      <c r="C249" s="940"/>
      <c r="D249" s="941"/>
      <c r="E249" s="941"/>
      <c r="F249" s="937"/>
      <c r="G249" s="937"/>
      <c r="H249" s="937"/>
      <c r="I249" s="937"/>
      <c r="J249" s="937"/>
      <c r="K249" s="937"/>
      <c r="L249" s="938"/>
      <c r="M249" s="1252"/>
      <c r="N249" s="1253"/>
      <c r="O249" s="1253"/>
      <c r="P249" s="1253"/>
      <c r="Q249" s="1253"/>
      <c r="R249" s="1253"/>
      <c r="S249" s="1254"/>
      <c r="T249" s="1164"/>
      <c r="U249" s="1165"/>
      <c r="V249" s="1165"/>
      <c r="W249" s="1166"/>
      <c r="X249" s="1286"/>
      <c r="Y249" s="1287"/>
      <c r="Z249" s="1287"/>
      <c r="AA249" s="1287"/>
      <c r="AB249" s="1287"/>
      <c r="AC249" s="1288"/>
      <c r="AD249" s="1236"/>
      <c r="AE249" s="1237"/>
      <c r="AF249" s="1237"/>
      <c r="AG249" s="1160"/>
      <c r="AH249" s="1280"/>
      <c r="AI249" s="1281"/>
      <c r="AJ249" s="1281"/>
      <c r="AK249" s="1282"/>
      <c r="AL249" s="1348"/>
      <c r="AM249" s="1348"/>
      <c r="AN249" s="1349"/>
      <c r="AO249" s="115"/>
      <c r="AU249" s="18"/>
      <c r="AV249" s="18"/>
      <c r="AW249" s="18"/>
      <c r="AX249" s="18"/>
      <c r="AY249" s="18"/>
    </row>
    <row r="250" spans="1:56" ht="25.5" customHeight="1" thickTop="1" x14ac:dyDescent="0.25">
      <c r="A250" s="595"/>
      <c r="C250" s="1261" t="s">
        <v>773</v>
      </c>
      <c r="D250" s="1262"/>
      <c r="E250" s="1262"/>
      <c r="F250" s="1262"/>
      <c r="G250" s="1262"/>
      <c r="H250" s="1262"/>
      <c r="I250" s="1262"/>
      <c r="J250" s="1262"/>
      <c r="K250" s="1262"/>
      <c r="L250" s="1263"/>
      <c r="M250" s="1249"/>
      <c r="N250" s="1250"/>
      <c r="O250" s="1250"/>
      <c r="P250" s="1250"/>
      <c r="Q250" s="1250"/>
      <c r="R250" s="1250"/>
      <c r="S250" s="1251"/>
      <c r="T250" s="1161"/>
      <c r="U250" s="1162"/>
      <c r="V250" s="1162"/>
      <c r="W250" s="1163"/>
      <c r="X250" s="1255"/>
      <c r="Y250" s="1256"/>
      <c r="Z250" s="1256"/>
      <c r="AA250" s="1256"/>
      <c r="AB250" s="1256"/>
      <c r="AC250" s="1257"/>
      <c r="AD250" s="1208" t="str">
        <f t="shared" ref="AD250" si="0">IF(ISBLANK(M250),"",(X250/M250)*100)</f>
        <v/>
      </c>
      <c r="AE250" s="1209"/>
      <c r="AF250" s="1209"/>
      <c r="AG250" s="1" t="s">
        <v>22</v>
      </c>
      <c r="AH250" s="1161"/>
      <c r="AI250" s="1162"/>
      <c r="AJ250" s="1162"/>
      <c r="AK250" s="1163"/>
      <c r="AL250" s="1348"/>
      <c r="AM250" s="1348"/>
      <c r="AN250" s="1349"/>
      <c r="AO250" s="430"/>
      <c r="AU250" s="18"/>
      <c r="AV250" s="18"/>
      <c r="AW250" s="18"/>
      <c r="AX250" s="18"/>
      <c r="AY250" s="18"/>
    </row>
    <row r="251" spans="1:56" ht="55.5" customHeight="1" thickBot="1" x14ac:dyDescent="0.3">
      <c r="A251" s="595"/>
      <c r="C251" s="1264"/>
      <c r="D251" s="1265"/>
      <c r="E251" s="1265"/>
      <c r="F251" s="1265"/>
      <c r="G251" s="1265"/>
      <c r="H251" s="1265"/>
      <c r="I251" s="1265"/>
      <c r="J251" s="1265"/>
      <c r="K251" s="1265"/>
      <c r="L251" s="1266"/>
      <c r="M251" s="1252"/>
      <c r="N251" s="1253"/>
      <c r="O251" s="1253"/>
      <c r="P251" s="1253"/>
      <c r="Q251" s="1253"/>
      <c r="R251" s="1253"/>
      <c r="S251" s="1254"/>
      <c r="T251" s="1164"/>
      <c r="U251" s="1165"/>
      <c r="V251" s="1165"/>
      <c r="W251" s="1166"/>
      <c r="X251" s="1258"/>
      <c r="Y251" s="1259"/>
      <c r="Z251" s="1259"/>
      <c r="AA251" s="1259"/>
      <c r="AB251" s="1259"/>
      <c r="AC251" s="1260"/>
      <c r="AD251" s="1212"/>
      <c r="AE251" s="1213"/>
      <c r="AF251" s="1213"/>
      <c r="AG251" s="1160"/>
      <c r="AH251" s="1164"/>
      <c r="AI251" s="1165"/>
      <c r="AJ251" s="1165"/>
      <c r="AK251" s="1166"/>
      <c r="AL251" s="1348"/>
      <c r="AM251" s="1348"/>
      <c r="AN251" s="1349"/>
      <c r="AO251" s="430"/>
      <c r="AU251" s="18"/>
      <c r="AV251" s="18"/>
      <c r="AW251" s="18"/>
      <c r="AX251" s="18"/>
      <c r="AY251" s="18"/>
    </row>
    <row r="252" spans="1:56" ht="18.75" thickTop="1" x14ac:dyDescent="0.25">
      <c r="A252" s="595"/>
      <c r="C252" s="1200" t="s">
        <v>774</v>
      </c>
      <c r="D252" s="1201"/>
      <c r="E252" s="1201"/>
      <c r="F252" s="1201"/>
      <c r="G252" s="1201"/>
      <c r="H252" s="1201"/>
      <c r="I252" s="1201"/>
      <c r="J252" s="1201"/>
      <c r="K252" s="1201"/>
      <c r="L252" s="1202"/>
      <c r="M252" s="1249"/>
      <c r="N252" s="1250"/>
      <c r="O252" s="1250"/>
      <c r="P252" s="1250"/>
      <c r="Q252" s="1250"/>
      <c r="R252" s="1250"/>
      <c r="S252" s="1251"/>
      <c r="T252" s="1161"/>
      <c r="U252" s="1162"/>
      <c r="V252" s="1162"/>
      <c r="W252" s="1163"/>
      <c r="X252" s="1255"/>
      <c r="Y252" s="1256"/>
      <c r="Z252" s="1256"/>
      <c r="AA252" s="1256"/>
      <c r="AB252" s="1256"/>
      <c r="AC252" s="1257"/>
      <c r="AD252" s="1234" t="str">
        <f>IF(ISBLANK(M252),"",(X252/M252)*100)</f>
        <v/>
      </c>
      <c r="AE252" s="1235"/>
      <c r="AF252" s="1235"/>
      <c r="AG252" s="1" t="s">
        <v>22</v>
      </c>
      <c r="AH252" s="1161"/>
      <c r="AI252" s="1162"/>
      <c r="AJ252" s="1162"/>
      <c r="AK252" s="1163"/>
      <c r="AL252" s="1348"/>
      <c r="AM252" s="1348"/>
      <c r="AN252" s="1349"/>
      <c r="AO252" s="430"/>
      <c r="AU252" s="18"/>
      <c r="AV252" s="18"/>
      <c r="AW252" s="18"/>
      <c r="AX252" s="18"/>
      <c r="AY252" s="18"/>
    </row>
    <row r="253" spans="1:56" ht="25.5" customHeight="1" thickBot="1" x14ac:dyDescent="0.3">
      <c r="A253" s="595"/>
      <c r="C253" s="1203"/>
      <c r="D253" s="1204"/>
      <c r="E253" s="1204"/>
      <c r="F253" s="1204"/>
      <c r="G253" s="1204"/>
      <c r="H253" s="1204"/>
      <c r="I253" s="1204"/>
      <c r="J253" s="1204"/>
      <c r="K253" s="1204"/>
      <c r="L253" s="1205"/>
      <c r="M253" s="1252"/>
      <c r="N253" s="1253"/>
      <c r="O253" s="1253"/>
      <c r="P253" s="1253"/>
      <c r="Q253" s="1253"/>
      <c r="R253" s="1253"/>
      <c r="S253" s="1254"/>
      <c r="T253" s="1164"/>
      <c r="U253" s="1165"/>
      <c r="V253" s="1165"/>
      <c r="W253" s="1166"/>
      <c r="X253" s="1258"/>
      <c r="Y253" s="1259"/>
      <c r="Z253" s="1259"/>
      <c r="AA253" s="1259"/>
      <c r="AB253" s="1259"/>
      <c r="AC253" s="1260"/>
      <c r="AD253" s="1236"/>
      <c r="AE253" s="1237"/>
      <c r="AF253" s="1237"/>
      <c r="AG253" s="1160"/>
      <c r="AH253" s="1164"/>
      <c r="AI253" s="1165"/>
      <c r="AJ253" s="1165"/>
      <c r="AK253" s="1166"/>
      <c r="AL253" s="1348"/>
      <c r="AM253" s="1348"/>
      <c r="AN253" s="1349"/>
      <c r="AO253" s="430"/>
      <c r="AU253" s="18"/>
      <c r="AV253" s="18"/>
      <c r="AW253" s="18"/>
      <c r="AX253" s="18"/>
      <c r="AY253" s="18"/>
    </row>
    <row r="254" spans="1:56" ht="18.75" customHeight="1" thickTop="1" x14ac:dyDescent="0.25">
      <c r="A254" s="595"/>
      <c r="C254" s="1200" t="s">
        <v>770</v>
      </c>
      <c r="D254" s="1201"/>
      <c r="E254" s="1201"/>
      <c r="F254" s="1201"/>
      <c r="G254" s="1201"/>
      <c r="H254" s="1201"/>
      <c r="I254" s="1201"/>
      <c r="J254" s="1201"/>
      <c r="K254" s="1201"/>
      <c r="L254" s="1202"/>
      <c r="M254" s="1249"/>
      <c r="N254" s="1250"/>
      <c r="O254" s="1250"/>
      <c r="P254" s="1250"/>
      <c r="Q254" s="1250"/>
      <c r="R254" s="1250"/>
      <c r="S254" s="1251"/>
      <c r="T254" s="1161"/>
      <c r="U254" s="1162"/>
      <c r="V254" s="1162"/>
      <c r="W254" s="1163"/>
      <c r="X254" s="1255"/>
      <c r="Y254" s="1256"/>
      <c r="Z254" s="1256"/>
      <c r="AA254" s="1256"/>
      <c r="AB254" s="1256"/>
      <c r="AC254" s="1257"/>
      <c r="AD254" s="1234" t="str">
        <f>IF(ISBLANK(M254),"",(X254/M254)*100)</f>
        <v/>
      </c>
      <c r="AE254" s="1235"/>
      <c r="AF254" s="1235"/>
      <c r="AG254" s="1" t="s">
        <v>22</v>
      </c>
      <c r="AH254" s="1161"/>
      <c r="AI254" s="1162"/>
      <c r="AJ254" s="1162"/>
      <c r="AK254" s="1163"/>
      <c r="AL254" s="1348"/>
      <c r="AM254" s="1348"/>
      <c r="AN254" s="1349"/>
      <c r="AO254" s="430"/>
      <c r="AU254" s="18"/>
      <c r="AV254" s="18"/>
      <c r="AW254" s="18"/>
      <c r="AX254" s="18"/>
      <c r="AY254" s="18"/>
    </row>
    <row r="255" spans="1:56" ht="23.25" customHeight="1" thickBot="1" x14ac:dyDescent="0.3">
      <c r="A255" s="595"/>
      <c r="C255" s="1203"/>
      <c r="D255" s="1204"/>
      <c r="E255" s="1204"/>
      <c r="F255" s="1204"/>
      <c r="G255" s="1204"/>
      <c r="H255" s="1204"/>
      <c r="I255" s="1204"/>
      <c r="J255" s="1204"/>
      <c r="K255" s="1204"/>
      <c r="L255" s="1205"/>
      <c r="M255" s="1252"/>
      <c r="N255" s="1253"/>
      <c r="O255" s="1253"/>
      <c r="P255" s="1253"/>
      <c r="Q255" s="1253"/>
      <c r="R255" s="1253"/>
      <c r="S255" s="1254"/>
      <c r="T255" s="1164"/>
      <c r="U255" s="1165"/>
      <c r="V255" s="1165"/>
      <c r="W255" s="1166"/>
      <c r="X255" s="1258"/>
      <c r="Y255" s="1259"/>
      <c r="Z255" s="1259"/>
      <c r="AA255" s="1259"/>
      <c r="AB255" s="1259"/>
      <c r="AC255" s="1260"/>
      <c r="AD255" s="1236"/>
      <c r="AE255" s="1237"/>
      <c r="AF255" s="1237"/>
      <c r="AG255" s="1160"/>
      <c r="AH255" s="1164"/>
      <c r="AI255" s="1165"/>
      <c r="AJ255" s="1165"/>
      <c r="AK255" s="1166"/>
      <c r="AL255" s="1348"/>
      <c r="AM255" s="1348"/>
      <c r="AN255" s="1349"/>
      <c r="AO255" s="430"/>
      <c r="AU255" s="18"/>
      <c r="AV255" s="18"/>
      <c r="AW255" s="18"/>
      <c r="AX255" s="18"/>
      <c r="AY255" s="18"/>
    </row>
    <row r="256" spans="1:56" ht="47.25" customHeight="1" thickTop="1" x14ac:dyDescent="0.25">
      <c r="A256" s="595"/>
      <c r="C256" s="1261" t="s">
        <v>785</v>
      </c>
      <c r="D256" s="1262"/>
      <c r="E256" s="1262"/>
      <c r="F256" s="1262"/>
      <c r="G256" s="1262"/>
      <c r="H256" s="1262"/>
      <c r="I256" s="1262"/>
      <c r="J256" s="1262"/>
      <c r="K256" s="1262"/>
      <c r="L256" s="1263"/>
      <c r="M256" s="1249" t="s">
        <v>100</v>
      </c>
      <c r="N256" s="1250"/>
      <c r="O256" s="1250"/>
      <c r="P256" s="1250"/>
      <c r="Q256" s="1250"/>
      <c r="R256" s="1250"/>
      <c r="S256" s="1251"/>
      <c r="T256" s="1161"/>
      <c r="U256" s="1162"/>
      <c r="V256" s="1162"/>
      <c r="W256" s="1163"/>
      <c r="X256" s="1255"/>
      <c r="Y256" s="1256"/>
      <c r="Z256" s="1256"/>
      <c r="AA256" s="1256"/>
      <c r="AB256" s="1256"/>
      <c r="AC256" s="1257"/>
      <c r="AD256" s="1234" t="s">
        <v>100</v>
      </c>
      <c r="AE256" s="1235"/>
      <c r="AF256" s="1235"/>
      <c r="AG256" s="1" t="s">
        <v>22</v>
      </c>
      <c r="AH256" s="1161"/>
      <c r="AI256" s="1162"/>
      <c r="AJ256" s="1162"/>
      <c r="AK256" s="1163"/>
      <c r="AL256" s="1348"/>
      <c r="AM256" s="1348"/>
      <c r="AN256" s="1349"/>
      <c r="AO256" s="430"/>
      <c r="AU256" s="18"/>
      <c r="AV256" s="18"/>
      <c r="AW256" s="18"/>
      <c r="AX256" s="18"/>
      <c r="AY256" s="18"/>
    </row>
    <row r="257" spans="1:56" ht="18.75" thickBot="1" x14ac:dyDescent="0.3">
      <c r="A257" s="595"/>
      <c r="C257" s="1264"/>
      <c r="D257" s="1265"/>
      <c r="E257" s="1265"/>
      <c r="F257" s="1265"/>
      <c r="G257" s="1265"/>
      <c r="H257" s="1265"/>
      <c r="I257" s="1265"/>
      <c r="J257" s="1265"/>
      <c r="K257" s="1265"/>
      <c r="L257" s="1266"/>
      <c r="M257" s="1252"/>
      <c r="N257" s="1253"/>
      <c r="O257" s="1253"/>
      <c r="P257" s="1253"/>
      <c r="Q257" s="1253"/>
      <c r="R257" s="1253"/>
      <c r="S257" s="1254"/>
      <c r="T257" s="1164"/>
      <c r="U257" s="1165"/>
      <c r="V257" s="1165"/>
      <c r="W257" s="1166"/>
      <c r="X257" s="1258"/>
      <c r="Y257" s="1259"/>
      <c r="Z257" s="1259"/>
      <c r="AA257" s="1259"/>
      <c r="AB257" s="1259"/>
      <c r="AC257" s="1260"/>
      <c r="AD257" s="1236"/>
      <c r="AE257" s="1237"/>
      <c r="AF257" s="1237"/>
      <c r="AG257" s="1160"/>
      <c r="AH257" s="1164"/>
      <c r="AI257" s="1165"/>
      <c r="AJ257" s="1165"/>
      <c r="AK257" s="1166"/>
      <c r="AL257" s="1348"/>
      <c r="AM257" s="1348"/>
      <c r="AN257" s="1349"/>
      <c r="AO257" s="430"/>
      <c r="AU257" s="18"/>
      <c r="AV257" s="18"/>
      <c r="AW257" s="18"/>
      <c r="AX257" s="18"/>
      <c r="AY257" s="18"/>
    </row>
    <row r="258" spans="1:56" ht="40.5" customHeight="1" thickTop="1" x14ac:dyDescent="0.25">
      <c r="A258" s="595"/>
      <c r="C258" s="1261" t="s">
        <v>699</v>
      </c>
      <c r="D258" s="1262"/>
      <c r="E258" s="1262"/>
      <c r="F258" s="1262"/>
      <c r="G258" s="1262"/>
      <c r="H258" s="1262"/>
      <c r="I258" s="1262"/>
      <c r="J258" s="1262"/>
      <c r="K258" s="1262"/>
      <c r="L258" s="1263"/>
      <c r="M258" s="1249" t="s">
        <v>100</v>
      </c>
      <c r="N258" s="1250"/>
      <c r="O258" s="1250"/>
      <c r="P258" s="1250"/>
      <c r="Q258" s="1250"/>
      <c r="R258" s="1250"/>
      <c r="S258" s="1251"/>
      <c r="T258" s="1161"/>
      <c r="U258" s="1162"/>
      <c r="V258" s="1162"/>
      <c r="W258" s="1163"/>
      <c r="X258" s="1255"/>
      <c r="Y258" s="1256"/>
      <c r="Z258" s="1256"/>
      <c r="AA258" s="1256"/>
      <c r="AB258" s="1256"/>
      <c r="AC258" s="1257"/>
      <c r="AD258" s="1234" t="s">
        <v>100</v>
      </c>
      <c r="AE258" s="1235"/>
      <c r="AF258" s="1235"/>
      <c r="AG258" s="1" t="s">
        <v>22</v>
      </c>
      <c r="AH258" s="669"/>
      <c r="AI258" s="670"/>
      <c r="AJ258" s="670"/>
      <c r="AK258" s="671"/>
      <c r="AL258" s="1348"/>
      <c r="AM258" s="1348"/>
      <c r="AN258" s="1349"/>
      <c r="AO258" s="430"/>
      <c r="AU258" s="18"/>
      <c r="AV258" s="18"/>
      <c r="AW258" s="18"/>
      <c r="AX258" s="18"/>
      <c r="AY258" s="18"/>
    </row>
    <row r="259" spans="1:56" ht="18.75" thickBot="1" x14ac:dyDescent="0.3">
      <c r="A259" s="595"/>
      <c r="C259" s="1264"/>
      <c r="D259" s="1265"/>
      <c r="E259" s="1265"/>
      <c r="F259" s="1265"/>
      <c r="G259" s="1265"/>
      <c r="H259" s="1265"/>
      <c r="I259" s="1265"/>
      <c r="J259" s="1265"/>
      <c r="K259" s="1265"/>
      <c r="L259" s="1266"/>
      <c r="M259" s="1252"/>
      <c r="N259" s="1253"/>
      <c r="O259" s="1253"/>
      <c r="P259" s="1253"/>
      <c r="Q259" s="1253"/>
      <c r="R259" s="1253"/>
      <c r="S259" s="1254"/>
      <c r="T259" s="1164"/>
      <c r="U259" s="1165"/>
      <c r="V259" s="1165"/>
      <c r="W259" s="1166"/>
      <c r="X259" s="1258"/>
      <c r="Y259" s="1259"/>
      <c r="Z259" s="1259"/>
      <c r="AA259" s="1259"/>
      <c r="AB259" s="1259"/>
      <c r="AC259" s="1260"/>
      <c r="AD259" s="1236"/>
      <c r="AE259" s="1237"/>
      <c r="AF259" s="1237"/>
      <c r="AG259" s="1160"/>
      <c r="AH259" s="672"/>
      <c r="AI259" s="673"/>
      <c r="AJ259" s="673"/>
      <c r="AK259" s="674"/>
      <c r="AL259" s="1348"/>
      <c r="AM259" s="1348"/>
      <c r="AN259" s="1349"/>
      <c r="AO259" s="430"/>
      <c r="AU259" s="18"/>
      <c r="AV259" s="18"/>
      <c r="AW259" s="18"/>
      <c r="AX259" s="18"/>
      <c r="AY259" s="18"/>
    </row>
    <row r="260" spans="1:56" ht="31.5" customHeight="1" thickTop="1" x14ac:dyDescent="0.25">
      <c r="A260" s="106"/>
      <c r="B260" s="9"/>
      <c r="C260" s="1188" t="s">
        <v>700</v>
      </c>
      <c r="D260" s="1189"/>
      <c r="E260" s="1189"/>
      <c r="F260" s="1189"/>
      <c r="G260" s="1189"/>
      <c r="H260" s="1189"/>
      <c r="I260" s="1189"/>
      <c r="J260" s="1189"/>
      <c r="K260" s="1189"/>
      <c r="L260" s="1190"/>
      <c r="M260" s="1255"/>
      <c r="N260" s="1256"/>
      <c r="O260" s="1256"/>
      <c r="P260" s="1256"/>
      <c r="Q260" s="1256"/>
      <c r="R260" s="1256"/>
      <c r="S260" s="1257"/>
      <c r="T260" s="1161"/>
      <c r="U260" s="1162"/>
      <c r="V260" s="1162"/>
      <c r="W260" s="1163"/>
      <c r="X260" s="1255"/>
      <c r="Y260" s="1256"/>
      <c r="Z260" s="1256"/>
      <c r="AA260" s="1256"/>
      <c r="AB260" s="1256"/>
      <c r="AC260" s="1257"/>
      <c r="AD260" s="1208" t="str">
        <f>IF(ISBLANK(M260),"",(X260/M260)*100)</f>
        <v/>
      </c>
      <c r="AE260" s="1209"/>
      <c r="AF260" s="1209"/>
      <c r="AG260" s="1" t="s">
        <v>22</v>
      </c>
      <c r="AH260" s="1161"/>
      <c r="AI260" s="1162"/>
      <c r="AJ260" s="1162"/>
      <c r="AK260" s="1163"/>
      <c r="AL260" s="1348"/>
      <c r="AM260" s="1348"/>
      <c r="AN260" s="1349"/>
      <c r="AO260" s="115"/>
      <c r="AU260" s="18"/>
      <c r="AV260" s="18"/>
      <c r="AW260" s="18"/>
      <c r="AX260" s="18"/>
      <c r="AY260" s="18"/>
    </row>
    <row r="261" spans="1:56" ht="18" x14ac:dyDescent="0.25">
      <c r="A261" s="106"/>
      <c r="C261" s="1191"/>
      <c r="D261" s="1192"/>
      <c r="E261" s="1192"/>
      <c r="F261" s="1192"/>
      <c r="G261" s="1192"/>
      <c r="H261" s="1192"/>
      <c r="I261" s="1192"/>
      <c r="J261" s="1192"/>
      <c r="K261" s="1192"/>
      <c r="L261" s="1193"/>
      <c r="M261" s="1276"/>
      <c r="N261" s="1277"/>
      <c r="O261" s="1277"/>
      <c r="P261" s="1277"/>
      <c r="Q261" s="1277"/>
      <c r="R261" s="1277"/>
      <c r="S261" s="1278"/>
      <c r="T261" s="1290"/>
      <c r="U261" s="1291"/>
      <c r="V261" s="1291"/>
      <c r="W261" s="1292"/>
      <c r="X261" s="1276"/>
      <c r="Y261" s="1277"/>
      <c r="Z261" s="1277"/>
      <c r="AA261" s="1277"/>
      <c r="AB261" s="1277"/>
      <c r="AC261" s="1278"/>
      <c r="AD261" s="1210"/>
      <c r="AE261" s="1211"/>
      <c r="AF261" s="1211"/>
      <c r="AG261" s="1244"/>
      <c r="AH261" s="1290"/>
      <c r="AI261" s="1291"/>
      <c r="AJ261" s="1291"/>
      <c r="AK261" s="1292"/>
      <c r="AL261" s="1348"/>
      <c r="AM261" s="1348"/>
      <c r="AN261" s="1349"/>
      <c r="AO261" s="115"/>
    </row>
    <row r="262" spans="1:56" ht="18" x14ac:dyDescent="0.25">
      <c r="A262" s="106"/>
      <c r="C262" s="1191"/>
      <c r="D262" s="1192"/>
      <c r="E262" s="1192"/>
      <c r="F262" s="1192"/>
      <c r="G262" s="1192"/>
      <c r="H262" s="1192"/>
      <c r="I262" s="1192"/>
      <c r="J262" s="1192"/>
      <c r="K262" s="1192"/>
      <c r="L262" s="1193"/>
      <c r="M262" s="1276"/>
      <c r="N262" s="1277"/>
      <c r="O262" s="1277"/>
      <c r="P262" s="1277"/>
      <c r="Q262" s="1277"/>
      <c r="R262" s="1277"/>
      <c r="S262" s="1278"/>
      <c r="T262" s="1290"/>
      <c r="U262" s="1291"/>
      <c r="V262" s="1291"/>
      <c r="W262" s="1292"/>
      <c r="X262" s="1276"/>
      <c r="Y262" s="1277"/>
      <c r="Z262" s="1277"/>
      <c r="AA262" s="1277"/>
      <c r="AB262" s="1277"/>
      <c r="AC262" s="1278"/>
      <c r="AD262" s="1210"/>
      <c r="AE262" s="1211"/>
      <c r="AF262" s="1211"/>
      <c r="AG262" s="1244"/>
      <c r="AH262" s="1290"/>
      <c r="AI262" s="1291"/>
      <c r="AJ262" s="1291"/>
      <c r="AK262" s="1292"/>
      <c r="AL262" s="1348"/>
      <c r="AM262" s="1348"/>
      <c r="AN262" s="1349"/>
      <c r="AO262" s="115"/>
    </row>
    <row r="263" spans="1:56" ht="6" customHeight="1" thickBot="1" x14ac:dyDescent="0.3">
      <c r="A263" s="106"/>
      <c r="C263" s="1194"/>
      <c r="D263" s="1195"/>
      <c r="E263" s="1195"/>
      <c r="F263" s="1195"/>
      <c r="G263" s="1195"/>
      <c r="H263" s="1195"/>
      <c r="I263" s="1195"/>
      <c r="J263" s="1195"/>
      <c r="K263" s="1195"/>
      <c r="L263" s="1196"/>
      <c r="M263" s="1258"/>
      <c r="N263" s="1259"/>
      <c r="O263" s="1259"/>
      <c r="P263" s="1259"/>
      <c r="Q263" s="1259"/>
      <c r="R263" s="1259"/>
      <c r="S263" s="1260"/>
      <c r="T263" s="1164"/>
      <c r="U263" s="1165"/>
      <c r="V263" s="1165"/>
      <c r="W263" s="1166"/>
      <c r="X263" s="1258"/>
      <c r="Y263" s="1259"/>
      <c r="Z263" s="1259"/>
      <c r="AA263" s="1259"/>
      <c r="AB263" s="1259"/>
      <c r="AC263" s="1260"/>
      <c r="AD263" s="1212"/>
      <c r="AE263" s="1213"/>
      <c r="AF263" s="1213"/>
      <c r="AG263" s="1160"/>
      <c r="AH263" s="1164"/>
      <c r="AI263" s="1165"/>
      <c r="AJ263" s="1165"/>
      <c r="AK263" s="1166"/>
      <c r="AL263" s="1348"/>
      <c r="AM263" s="1348"/>
      <c r="AN263" s="1349"/>
      <c r="AO263" s="115"/>
    </row>
    <row r="264" spans="1:56" ht="31.5" customHeight="1" thickTop="1" x14ac:dyDescent="0.25">
      <c r="A264" s="595"/>
      <c r="C264" s="1261" t="s">
        <v>775</v>
      </c>
      <c r="D264" s="1262"/>
      <c r="E264" s="1262"/>
      <c r="F264" s="1262"/>
      <c r="G264" s="1262"/>
      <c r="H264" s="1262"/>
      <c r="I264" s="1262"/>
      <c r="J264" s="1262"/>
      <c r="K264" s="1262"/>
      <c r="L264" s="1263"/>
      <c r="M264" s="1249" t="s">
        <v>100</v>
      </c>
      <c r="N264" s="1250"/>
      <c r="O264" s="1250"/>
      <c r="P264" s="1250"/>
      <c r="Q264" s="1250"/>
      <c r="R264" s="1250"/>
      <c r="S264" s="1251"/>
      <c r="T264" s="1161"/>
      <c r="U264" s="1162"/>
      <c r="V264" s="1162"/>
      <c r="W264" s="1163"/>
      <c r="X264" s="1255"/>
      <c r="Y264" s="1256"/>
      <c r="Z264" s="1256"/>
      <c r="AA264" s="1256"/>
      <c r="AB264" s="1256"/>
      <c r="AC264" s="1257"/>
      <c r="AD264" s="1234" t="s">
        <v>100</v>
      </c>
      <c r="AE264" s="1235"/>
      <c r="AF264" s="1235"/>
      <c r="AG264" s="1" t="s">
        <v>22</v>
      </c>
      <c r="AH264" s="1161"/>
      <c r="AI264" s="1162"/>
      <c r="AJ264" s="1162"/>
      <c r="AK264" s="1163"/>
      <c r="AL264" s="1348"/>
      <c r="AM264" s="1348"/>
      <c r="AN264" s="1349"/>
      <c r="AO264" s="430"/>
      <c r="AU264" s="18"/>
      <c r="AV264" s="18"/>
      <c r="AW264" s="18"/>
      <c r="AX264" s="18"/>
      <c r="AY264" s="18"/>
      <c r="BD264" s="2"/>
    </row>
    <row r="265" spans="1:56" ht="31.5" customHeight="1" thickBot="1" x14ac:dyDescent="0.3">
      <c r="A265" s="595"/>
      <c r="C265" s="1264"/>
      <c r="D265" s="1265"/>
      <c r="E265" s="1265"/>
      <c r="F265" s="1265"/>
      <c r="G265" s="1265"/>
      <c r="H265" s="1265"/>
      <c r="I265" s="1265"/>
      <c r="J265" s="1265"/>
      <c r="K265" s="1265"/>
      <c r="L265" s="1266"/>
      <c r="M265" s="1252"/>
      <c r="N265" s="1253"/>
      <c r="O265" s="1253"/>
      <c r="P265" s="1253"/>
      <c r="Q265" s="1253"/>
      <c r="R265" s="1253"/>
      <c r="S265" s="1254"/>
      <c r="T265" s="1164"/>
      <c r="U265" s="1165"/>
      <c r="V265" s="1165"/>
      <c r="W265" s="1166"/>
      <c r="X265" s="1258"/>
      <c r="Y265" s="1259"/>
      <c r="Z265" s="1259"/>
      <c r="AA265" s="1259"/>
      <c r="AB265" s="1259"/>
      <c r="AC265" s="1260"/>
      <c r="AD265" s="1236"/>
      <c r="AE265" s="1237"/>
      <c r="AF265" s="1237"/>
      <c r="AG265" s="1160"/>
      <c r="AH265" s="1164"/>
      <c r="AI265" s="1165"/>
      <c r="AJ265" s="1165"/>
      <c r="AK265" s="1166"/>
      <c r="AL265" s="1348"/>
      <c r="AM265" s="1348"/>
      <c r="AN265" s="1349"/>
      <c r="AO265" s="430"/>
      <c r="AU265" s="18"/>
      <c r="AV265" s="18"/>
      <c r="AW265" s="18"/>
      <c r="AX265" s="18"/>
      <c r="AY265" s="18"/>
      <c r="BD265" s="2"/>
    </row>
    <row r="266" spans="1:56" ht="18.75" thickTop="1" x14ac:dyDescent="0.25">
      <c r="A266" s="106"/>
      <c r="C266" s="1197" t="s">
        <v>408</v>
      </c>
      <c r="D266" s="1198"/>
      <c r="E266" s="1198"/>
      <c r="F266" s="1198"/>
      <c r="G266" s="1198"/>
      <c r="H266" s="1198"/>
      <c r="I266" s="1198"/>
      <c r="J266" s="1198"/>
      <c r="K266" s="1198"/>
      <c r="L266" s="1199"/>
      <c r="M266" s="1255"/>
      <c r="N266" s="1256"/>
      <c r="O266" s="1256"/>
      <c r="P266" s="1256"/>
      <c r="Q266" s="1256"/>
      <c r="R266" s="1256"/>
      <c r="S266" s="1257"/>
      <c r="T266" s="1177"/>
      <c r="U266" s="1178"/>
      <c r="V266" s="1178"/>
      <c r="W266" s="1179"/>
      <c r="X266" s="1255"/>
      <c r="Y266" s="1256"/>
      <c r="Z266" s="1256"/>
      <c r="AA266" s="1256"/>
      <c r="AB266" s="1256"/>
      <c r="AC266" s="1257"/>
      <c r="AD266" s="1208" t="str">
        <f>IF(ISBLANK(M266),"",(X266/M266)*100)</f>
        <v/>
      </c>
      <c r="AE266" s="1209"/>
      <c r="AF266" s="1209"/>
      <c r="AG266" s="1" t="s">
        <v>22</v>
      </c>
      <c r="AH266" s="1161"/>
      <c r="AI266" s="1162"/>
      <c r="AJ266" s="1162"/>
      <c r="AK266" s="1163"/>
      <c r="AL266" s="1348"/>
      <c r="AM266" s="1348"/>
      <c r="AN266" s="1349"/>
      <c r="AO266" s="115"/>
    </row>
    <row r="267" spans="1:56" ht="18" x14ac:dyDescent="0.25">
      <c r="A267" s="106"/>
      <c r="C267" s="1200"/>
      <c r="D267" s="1201"/>
      <c r="E267" s="1201"/>
      <c r="F267" s="1201"/>
      <c r="G267" s="1201"/>
      <c r="H267" s="1201"/>
      <c r="I267" s="1201"/>
      <c r="J267" s="1201"/>
      <c r="K267" s="1201"/>
      <c r="L267" s="1202"/>
      <c r="M267" s="1276"/>
      <c r="N267" s="1277"/>
      <c r="O267" s="1277"/>
      <c r="P267" s="1277"/>
      <c r="Q267" s="1277"/>
      <c r="R267" s="1277"/>
      <c r="S267" s="1278"/>
      <c r="T267" s="1180"/>
      <c r="U267" s="1181"/>
      <c r="V267" s="1181"/>
      <c r="W267" s="1182"/>
      <c r="X267" s="1276"/>
      <c r="Y267" s="1277"/>
      <c r="Z267" s="1277"/>
      <c r="AA267" s="1277"/>
      <c r="AB267" s="1277"/>
      <c r="AC267" s="1278"/>
      <c r="AD267" s="1210"/>
      <c r="AE267" s="1211"/>
      <c r="AF267" s="1211"/>
      <c r="AG267" s="1244"/>
      <c r="AH267" s="1290"/>
      <c r="AI267" s="1291"/>
      <c r="AJ267" s="1291"/>
      <c r="AK267" s="1292"/>
      <c r="AL267" s="1348"/>
      <c r="AM267" s="1348"/>
      <c r="AN267" s="1349"/>
      <c r="AO267" s="115"/>
    </row>
    <row r="268" spans="1:56" ht="18" x14ac:dyDescent="0.25">
      <c r="A268" s="106"/>
      <c r="C268" s="1200"/>
      <c r="D268" s="1201"/>
      <c r="E268" s="1201"/>
      <c r="F268" s="1201"/>
      <c r="G268" s="1201"/>
      <c r="H268" s="1201"/>
      <c r="I268" s="1201"/>
      <c r="J268" s="1201"/>
      <c r="K268" s="1201"/>
      <c r="L268" s="1202"/>
      <c r="M268" s="1276"/>
      <c r="N268" s="1277"/>
      <c r="O268" s="1277"/>
      <c r="P268" s="1277"/>
      <c r="Q268" s="1277"/>
      <c r="R268" s="1277"/>
      <c r="S268" s="1278"/>
      <c r="T268" s="1180"/>
      <c r="U268" s="1181"/>
      <c r="V268" s="1181"/>
      <c r="W268" s="1182"/>
      <c r="X268" s="1276"/>
      <c r="Y268" s="1277"/>
      <c r="Z268" s="1277"/>
      <c r="AA268" s="1277"/>
      <c r="AB268" s="1277"/>
      <c r="AC268" s="1278"/>
      <c r="AD268" s="1210"/>
      <c r="AE268" s="1211"/>
      <c r="AF268" s="1211"/>
      <c r="AG268" s="1244"/>
      <c r="AH268" s="1290"/>
      <c r="AI268" s="1291"/>
      <c r="AJ268" s="1291"/>
      <c r="AK268" s="1292"/>
      <c r="AL268" s="1348"/>
      <c r="AM268" s="1348"/>
      <c r="AN268" s="1349"/>
      <c r="AO268" s="115"/>
    </row>
    <row r="269" spans="1:56" ht="18.75" thickBot="1" x14ac:dyDescent="0.3">
      <c r="A269" s="106"/>
      <c r="B269" s="14"/>
      <c r="C269" s="1203"/>
      <c r="D269" s="1204"/>
      <c r="E269" s="1204"/>
      <c r="F269" s="1204"/>
      <c r="G269" s="1204"/>
      <c r="H269" s="1204"/>
      <c r="I269" s="1204"/>
      <c r="J269" s="1204"/>
      <c r="K269" s="1204"/>
      <c r="L269" s="1205"/>
      <c r="M269" s="1258"/>
      <c r="N269" s="1259"/>
      <c r="O269" s="1259"/>
      <c r="P269" s="1259"/>
      <c r="Q269" s="1259"/>
      <c r="R269" s="1259"/>
      <c r="S269" s="1260"/>
      <c r="T269" s="1183"/>
      <c r="U269" s="1184"/>
      <c r="V269" s="1184"/>
      <c r="W269" s="1185"/>
      <c r="X269" s="1258"/>
      <c r="Y269" s="1259"/>
      <c r="Z269" s="1259"/>
      <c r="AA269" s="1259"/>
      <c r="AB269" s="1259"/>
      <c r="AC269" s="1260"/>
      <c r="AD269" s="1212"/>
      <c r="AE269" s="1213"/>
      <c r="AF269" s="1213"/>
      <c r="AG269" s="1160"/>
      <c r="AH269" s="1164"/>
      <c r="AI269" s="1165"/>
      <c r="AJ269" s="1165"/>
      <c r="AK269" s="1166"/>
      <c r="AL269" s="1348"/>
      <c r="AM269" s="1348"/>
      <c r="AN269" s="1349"/>
      <c r="AO269" s="115"/>
    </row>
    <row r="270" spans="1:56" s="6" customFormat="1" ht="44.25" customHeight="1" thickTop="1" thickBot="1" x14ac:dyDescent="0.3">
      <c r="A270" s="107"/>
      <c r="B270" s="19"/>
      <c r="C270" s="1174" t="s">
        <v>359</v>
      </c>
      <c r="D270" s="1175"/>
      <c r="E270" s="1175"/>
      <c r="F270" s="1175"/>
      <c r="G270" s="1175"/>
      <c r="H270" s="1175"/>
      <c r="I270" s="1175"/>
      <c r="J270" s="1175"/>
      <c r="K270" s="1175"/>
      <c r="L270" s="1176"/>
      <c r="M270" s="1249"/>
      <c r="N270" s="1250"/>
      <c r="O270" s="1250"/>
      <c r="P270" s="1250"/>
      <c r="Q270" s="1250"/>
      <c r="R270" s="1250"/>
      <c r="S270" s="1251"/>
      <c r="T270" s="1280"/>
      <c r="U270" s="1281"/>
      <c r="V270" s="1281"/>
      <c r="W270" s="1282"/>
      <c r="X270" s="1286"/>
      <c r="Y270" s="1287"/>
      <c r="Z270" s="1287"/>
      <c r="AA270" s="1287"/>
      <c r="AB270" s="1287"/>
      <c r="AC270" s="1288"/>
      <c r="AD270" s="1186" t="str">
        <f>IF(ISBLANK(M270),"",(X270/M270)*100)</f>
        <v/>
      </c>
      <c r="AE270" s="1187"/>
      <c r="AF270" s="1187"/>
      <c r="AG270" s="82" t="s">
        <v>22</v>
      </c>
      <c r="AH270" s="1280"/>
      <c r="AI270" s="1281"/>
      <c r="AJ270" s="1281"/>
      <c r="AK270" s="1282"/>
      <c r="AL270" s="1350"/>
      <c r="AM270" s="1350"/>
      <c r="AN270" s="1351"/>
      <c r="AO270" s="116"/>
      <c r="BD270" s="848"/>
    </row>
    <row r="271" spans="1:56" s="6" customFormat="1" ht="11.25" customHeight="1" thickTop="1" x14ac:dyDescent="0.25">
      <c r="A271" s="107"/>
      <c r="B271" s="19"/>
      <c r="C271" s="653"/>
      <c r="D271" s="653"/>
      <c r="E271" s="653"/>
      <c r="F271" s="653"/>
      <c r="G271" s="653"/>
      <c r="H271" s="653"/>
      <c r="I271" s="653"/>
      <c r="J271" s="653"/>
      <c r="K271" s="653"/>
      <c r="L271" s="653"/>
      <c r="M271" s="36"/>
      <c r="N271" s="36"/>
      <c r="O271" s="36"/>
      <c r="P271" s="36"/>
      <c r="Q271" s="36"/>
      <c r="R271" s="36"/>
      <c r="S271" s="36"/>
      <c r="T271" s="24"/>
      <c r="U271" s="34"/>
      <c r="V271" s="34"/>
      <c r="W271" s="34"/>
      <c r="X271" s="34"/>
      <c r="Y271" s="34"/>
      <c r="Z271" s="34"/>
      <c r="AA271" s="34"/>
      <c r="AB271" s="25"/>
      <c r="AC271" s="25"/>
      <c r="AD271" s="26"/>
      <c r="AE271" s="25"/>
      <c r="AF271" s="25"/>
      <c r="AG271" s="35"/>
      <c r="AH271" s="35"/>
      <c r="AI271" s="35"/>
      <c r="AJ271" s="35"/>
      <c r="AK271" s="658"/>
      <c r="AL271" s="658"/>
      <c r="AM271" s="658"/>
      <c r="AN271" s="658"/>
      <c r="AO271" s="116"/>
      <c r="BD271" s="848"/>
    </row>
    <row r="272" spans="1:56" ht="17.25" hidden="1" customHeight="1" x14ac:dyDescent="0.25">
      <c r="A272" s="595"/>
      <c r="B272" s="28"/>
      <c r="C272" s="28"/>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11"/>
      <c r="AG272" s="11"/>
      <c r="AH272" s="11"/>
      <c r="AI272" s="12"/>
      <c r="AJ272" s="11"/>
      <c r="AK272" s="13"/>
      <c r="AL272" s="13"/>
      <c r="AM272" s="13"/>
      <c r="AN272" s="13"/>
      <c r="AO272" s="430"/>
    </row>
    <row r="273" spans="1:56" s="6" customFormat="1" ht="18" hidden="1" x14ac:dyDescent="0.25">
      <c r="A273" s="828"/>
      <c r="B273" s="19"/>
      <c r="C273" s="787"/>
      <c r="D273" s="4"/>
      <c r="E273" s="617"/>
      <c r="F273" s="617"/>
      <c r="G273" s="617"/>
      <c r="H273" s="617"/>
      <c r="I273" s="617"/>
      <c r="J273" s="617"/>
      <c r="K273" s="617"/>
      <c r="L273" s="617"/>
      <c r="M273" s="617"/>
      <c r="N273" s="617"/>
      <c r="O273" s="617"/>
      <c r="P273" s="617"/>
      <c r="Q273" s="617"/>
      <c r="R273" s="617"/>
      <c r="S273" s="617"/>
      <c r="T273" s="617"/>
      <c r="U273" s="617"/>
      <c r="V273" s="617"/>
      <c r="W273" s="617"/>
      <c r="X273" s="617"/>
      <c r="Y273" s="617"/>
      <c r="Z273" s="617"/>
      <c r="AA273" s="617"/>
      <c r="AB273" s="617"/>
      <c r="AC273" s="617"/>
      <c r="AD273" s="617"/>
      <c r="AE273" s="617"/>
      <c r="AF273" s="11"/>
      <c r="AG273" s="11"/>
      <c r="AH273" s="11"/>
      <c r="AI273" s="12"/>
      <c r="AJ273" s="11"/>
      <c r="AK273" s="13"/>
      <c r="AL273" s="13"/>
      <c r="AM273" s="13"/>
      <c r="AN273" s="13"/>
      <c r="AO273" s="430"/>
      <c r="BD273" s="848"/>
    </row>
    <row r="274" spans="1:56" s="37" customFormat="1" ht="24" customHeight="1" x14ac:dyDescent="0.3">
      <c r="A274" s="364"/>
      <c r="B274" s="126"/>
      <c r="C274" s="126"/>
      <c r="D274" s="64"/>
      <c r="E274" s="64"/>
      <c r="F274" s="74"/>
      <c r="G274" s="74"/>
      <c r="H274" s="74"/>
      <c r="I274" s="74"/>
      <c r="J274" s="74"/>
      <c r="K274" s="74"/>
      <c r="L274" s="74"/>
      <c r="M274" s="74"/>
      <c r="N274" s="74"/>
      <c r="O274" s="74"/>
      <c r="P274" s="74"/>
      <c r="Q274" s="74"/>
      <c r="R274" s="74"/>
      <c r="S274" s="74"/>
      <c r="T274" s="74"/>
      <c r="U274" s="74"/>
      <c r="V274" s="74"/>
      <c r="W274" s="74"/>
      <c r="X274" s="74"/>
      <c r="Y274" s="74"/>
      <c r="Z274" s="74"/>
      <c r="AA274" s="74"/>
      <c r="AB274" s="74"/>
      <c r="AC274" s="74"/>
      <c r="AD274" s="74"/>
      <c r="AE274" s="74"/>
      <c r="AF274" s="74"/>
      <c r="AI274" s="44"/>
      <c r="AK274" s="57"/>
      <c r="AL274" s="1169" t="s">
        <v>36</v>
      </c>
      <c r="AM274" s="1169"/>
      <c r="AN274" s="1169"/>
      <c r="AO274" s="365"/>
      <c r="AX274" s="39"/>
      <c r="BD274" s="839"/>
    </row>
    <row r="275" spans="1:56" s="37" customFormat="1" ht="24" customHeight="1" x14ac:dyDescent="0.3">
      <c r="A275" s="364"/>
      <c r="B275" s="126"/>
      <c r="C275" s="126"/>
      <c r="D275" s="64"/>
      <c r="E275" s="64"/>
      <c r="F275" s="74"/>
      <c r="G275" s="74"/>
      <c r="H275" s="74"/>
      <c r="I275" s="74"/>
      <c r="J275" s="74"/>
      <c r="K275" s="74"/>
      <c r="L275" s="74"/>
      <c r="M275" s="74"/>
      <c r="N275" s="74"/>
      <c r="O275" s="74"/>
      <c r="P275" s="74"/>
      <c r="Q275" s="74"/>
      <c r="R275" s="74"/>
      <c r="S275" s="74"/>
      <c r="T275" s="74"/>
      <c r="U275" s="74"/>
      <c r="V275" s="74"/>
      <c r="W275" s="74"/>
      <c r="X275" s="74"/>
      <c r="Y275" s="74"/>
      <c r="Z275" s="74"/>
      <c r="AA275" s="74"/>
      <c r="AB275" s="74"/>
      <c r="AC275" s="74"/>
      <c r="AD275" s="74"/>
      <c r="AE275" s="74"/>
      <c r="AF275" s="74"/>
      <c r="AI275" s="44"/>
      <c r="AK275" s="57"/>
      <c r="AL275" s="1169"/>
      <c r="AM275" s="1169"/>
      <c r="AN275" s="1169"/>
      <c r="AO275" s="365"/>
      <c r="AX275" s="39"/>
      <c r="BD275" s="839"/>
    </row>
    <row r="276" spans="1:56" s="42" customFormat="1" ht="24.75" customHeight="1" x14ac:dyDescent="0.3">
      <c r="A276" s="108"/>
      <c r="B276" s="39" t="s">
        <v>68</v>
      </c>
      <c r="C276" s="37"/>
      <c r="D276" s="1217" t="s">
        <v>62</v>
      </c>
      <c r="E276" s="1217"/>
      <c r="F276" s="1217"/>
      <c r="G276" s="1217"/>
      <c r="H276" s="1217"/>
      <c r="I276" s="1217"/>
      <c r="J276" s="1217"/>
      <c r="K276" s="1217"/>
      <c r="L276" s="1217"/>
      <c r="M276" s="1217"/>
      <c r="N276" s="1217"/>
      <c r="O276" s="1217"/>
      <c r="P276" s="1217"/>
      <c r="Q276" s="1217"/>
      <c r="R276" s="1217"/>
      <c r="S276" s="1217"/>
      <c r="T276" s="1217"/>
      <c r="U276" s="1217"/>
      <c r="V276" s="1217"/>
      <c r="W276" s="1217"/>
      <c r="X276" s="1217"/>
      <c r="Y276" s="1217"/>
      <c r="Z276" s="1217"/>
      <c r="AA276" s="1217"/>
      <c r="AB276" s="1217"/>
      <c r="AC276" s="1217"/>
      <c r="AD276" s="1217"/>
      <c r="AE276" s="1217"/>
      <c r="AF276" s="1217"/>
      <c r="AG276" s="1217"/>
      <c r="AH276" s="1217"/>
      <c r="AI276" s="1217"/>
      <c r="AJ276" s="76"/>
      <c r="AK276" s="77"/>
      <c r="AL276" s="1206" t="s">
        <v>11</v>
      </c>
      <c r="AM276" s="37"/>
      <c r="AN276" s="1206" t="s">
        <v>12</v>
      </c>
      <c r="AO276" s="117"/>
      <c r="BD276" s="841"/>
    </row>
    <row r="277" spans="1:56" s="42" customFormat="1" ht="20.25" customHeight="1" x14ac:dyDescent="0.3">
      <c r="A277" s="108"/>
      <c r="B277" s="49"/>
      <c r="C277" s="39"/>
      <c r="D277" s="1217"/>
      <c r="E277" s="1217"/>
      <c r="F277" s="1217"/>
      <c r="G277" s="1217"/>
      <c r="H277" s="1217"/>
      <c r="I277" s="1217"/>
      <c r="J277" s="1217"/>
      <c r="K277" s="1217"/>
      <c r="L277" s="1217"/>
      <c r="M277" s="1217"/>
      <c r="N277" s="1217"/>
      <c r="O277" s="1217"/>
      <c r="P277" s="1217"/>
      <c r="Q277" s="1217"/>
      <c r="R277" s="1217"/>
      <c r="S277" s="1217"/>
      <c r="T277" s="1217"/>
      <c r="U277" s="1217"/>
      <c r="V277" s="1217"/>
      <c r="W277" s="1217"/>
      <c r="X277" s="1217"/>
      <c r="Y277" s="1217"/>
      <c r="Z277" s="1217"/>
      <c r="AA277" s="1217"/>
      <c r="AB277" s="1217"/>
      <c r="AC277" s="1217"/>
      <c r="AD277" s="1217"/>
      <c r="AE277" s="1217"/>
      <c r="AF277" s="1217"/>
      <c r="AG277" s="1217"/>
      <c r="AH277" s="1217"/>
      <c r="AI277" s="1217"/>
      <c r="AJ277" s="76"/>
      <c r="AK277" s="77"/>
      <c r="AL277" s="1207"/>
      <c r="AM277" s="22"/>
      <c r="AN277" s="1207"/>
      <c r="AO277" s="117"/>
      <c r="BD277" s="841"/>
    </row>
    <row r="278" spans="1:56" s="42" customFormat="1" ht="24.75" customHeight="1" x14ac:dyDescent="0.25">
      <c r="A278" s="108"/>
      <c r="B278" s="65"/>
      <c r="C278" s="363"/>
      <c r="D278" s="39" t="s">
        <v>7</v>
      </c>
      <c r="E278" s="1173" t="s">
        <v>443</v>
      </c>
      <c r="F278" s="1173"/>
      <c r="G278" s="1173"/>
      <c r="H278" s="1173"/>
      <c r="I278" s="1173"/>
      <c r="J278" s="1173"/>
      <c r="K278" s="1173"/>
      <c r="L278" s="1173"/>
      <c r="M278" s="1173"/>
      <c r="N278" s="1173"/>
      <c r="O278" s="1173"/>
      <c r="P278" s="1173"/>
      <c r="Q278" s="1173"/>
      <c r="R278" s="1173"/>
      <c r="S278" s="1173"/>
      <c r="T278" s="1173"/>
      <c r="U278" s="1173"/>
      <c r="V278" s="1173"/>
      <c r="W278" s="1173"/>
      <c r="X278" s="1173"/>
      <c r="Y278" s="1173"/>
      <c r="Z278" s="1173"/>
      <c r="AA278" s="1173"/>
      <c r="AB278" s="1173"/>
      <c r="AC278" s="1173"/>
      <c r="AD278" s="1173"/>
      <c r="AE278" s="1173"/>
      <c r="AF278" s="1173"/>
      <c r="AG278" s="1173"/>
      <c r="AH278" s="1173"/>
      <c r="AI278" s="1173"/>
      <c r="AJ278" s="76"/>
      <c r="AK278" s="77"/>
      <c r="AL278" s="85"/>
      <c r="AM278" s="240"/>
      <c r="AN278" s="85"/>
      <c r="AO278" s="117"/>
      <c r="BD278" s="841"/>
    </row>
    <row r="279" spans="1:56" s="42" customFormat="1" ht="24.75" customHeight="1" x14ac:dyDescent="0.3">
      <c r="A279" s="108"/>
      <c r="B279" s="65"/>
      <c r="C279" s="363"/>
      <c r="D279" s="78"/>
      <c r="E279" s="1173"/>
      <c r="F279" s="1173"/>
      <c r="G279" s="1173"/>
      <c r="H279" s="1173"/>
      <c r="I279" s="1173"/>
      <c r="J279" s="1173"/>
      <c r="K279" s="1173"/>
      <c r="L279" s="1173"/>
      <c r="M279" s="1173"/>
      <c r="N279" s="1173"/>
      <c r="O279" s="1173"/>
      <c r="P279" s="1173"/>
      <c r="Q279" s="1173"/>
      <c r="R279" s="1173"/>
      <c r="S279" s="1173"/>
      <c r="T279" s="1173"/>
      <c r="U279" s="1173"/>
      <c r="V279" s="1173"/>
      <c r="W279" s="1173"/>
      <c r="X279" s="1173"/>
      <c r="Y279" s="1173"/>
      <c r="Z279" s="1173"/>
      <c r="AA279" s="1173"/>
      <c r="AB279" s="1173"/>
      <c r="AC279" s="1173"/>
      <c r="AD279" s="1173"/>
      <c r="AE279" s="1173"/>
      <c r="AF279" s="1173"/>
      <c r="AG279" s="1173"/>
      <c r="AH279" s="1173"/>
      <c r="AI279" s="1173"/>
      <c r="AJ279" s="76"/>
      <c r="AK279" s="77"/>
      <c r="AL279" s="44"/>
      <c r="AM279" s="44"/>
      <c r="AN279" s="44"/>
      <c r="AO279" s="117"/>
      <c r="BD279" s="841"/>
    </row>
    <row r="280" spans="1:56" s="42" customFormat="1" ht="37.15" customHeight="1" x14ac:dyDescent="0.3">
      <c r="A280" s="108"/>
      <c r="B280" s="65"/>
      <c r="C280" s="363"/>
      <c r="D280" s="78"/>
      <c r="E280" s="1173"/>
      <c r="F280" s="1173"/>
      <c r="G280" s="1173"/>
      <c r="H280" s="1173"/>
      <c r="I280" s="1173"/>
      <c r="J280" s="1173"/>
      <c r="K280" s="1173"/>
      <c r="L280" s="1173"/>
      <c r="M280" s="1173"/>
      <c r="N280" s="1173"/>
      <c r="O280" s="1173"/>
      <c r="P280" s="1173"/>
      <c r="Q280" s="1173"/>
      <c r="R280" s="1173"/>
      <c r="S280" s="1173"/>
      <c r="T280" s="1173"/>
      <c r="U280" s="1173"/>
      <c r="V280" s="1173"/>
      <c r="W280" s="1173"/>
      <c r="X280" s="1173"/>
      <c r="Y280" s="1173"/>
      <c r="Z280" s="1173"/>
      <c r="AA280" s="1173"/>
      <c r="AB280" s="1173"/>
      <c r="AC280" s="1173"/>
      <c r="AD280" s="1173"/>
      <c r="AE280" s="1173"/>
      <c r="AF280" s="1173"/>
      <c r="AG280" s="1173"/>
      <c r="AH280" s="1173"/>
      <c r="AI280" s="1173"/>
      <c r="AJ280" s="76"/>
      <c r="AK280" s="77"/>
      <c r="AL280" s="22" t="s">
        <v>11</v>
      </c>
      <c r="AM280" s="22"/>
      <c r="AN280" s="22" t="s">
        <v>12</v>
      </c>
      <c r="AO280" s="117"/>
      <c r="BD280" s="841"/>
    </row>
    <row r="281" spans="1:56" s="42" customFormat="1" ht="24.75" customHeight="1" x14ac:dyDescent="0.25">
      <c r="A281" s="108"/>
      <c r="B281" s="65"/>
      <c r="C281" s="363"/>
      <c r="D281" s="39" t="s">
        <v>42</v>
      </c>
      <c r="E281" s="1173" t="s">
        <v>444</v>
      </c>
      <c r="F281" s="1173"/>
      <c r="G281" s="1173"/>
      <c r="H281" s="1173"/>
      <c r="I281" s="1173"/>
      <c r="J281" s="1173"/>
      <c r="K281" s="1173"/>
      <c r="L281" s="1173"/>
      <c r="M281" s="1173"/>
      <c r="N281" s="1173"/>
      <c r="O281" s="1173"/>
      <c r="P281" s="1173"/>
      <c r="Q281" s="1173"/>
      <c r="R281" s="1173"/>
      <c r="S281" s="1173"/>
      <c r="T281" s="1173"/>
      <c r="U281" s="1173"/>
      <c r="V281" s="1173"/>
      <c r="W281" s="1173"/>
      <c r="X281" s="1173"/>
      <c r="Y281" s="1173"/>
      <c r="Z281" s="1173"/>
      <c r="AA281" s="1173"/>
      <c r="AB281" s="1173"/>
      <c r="AC281" s="1173"/>
      <c r="AD281" s="1173"/>
      <c r="AE281" s="1173"/>
      <c r="AF281" s="1173"/>
      <c r="AG281" s="1173"/>
      <c r="AH281" s="1173"/>
      <c r="AI281" s="1173"/>
      <c r="AJ281" s="76"/>
      <c r="AK281" s="77"/>
      <c r="AL281" s="85"/>
      <c r="AM281" s="240"/>
      <c r="AN281" s="85"/>
      <c r="AO281" s="117"/>
      <c r="BD281" s="841"/>
    </row>
    <row r="282" spans="1:56" s="42" customFormat="1" ht="24.75" customHeight="1" x14ac:dyDescent="0.3">
      <c r="A282" s="108"/>
      <c r="B282" s="65"/>
      <c r="C282" s="363"/>
      <c r="D282" s="78"/>
      <c r="E282" s="1173"/>
      <c r="F282" s="1173"/>
      <c r="G282" s="1173"/>
      <c r="H282" s="1173"/>
      <c r="I282" s="1173"/>
      <c r="J282" s="1173"/>
      <c r="K282" s="1173"/>
      <c r="L282" s="1173"/>
      <c r="M282" s="1173"/>
      <c r="N282" s="1173"/>
      <c r="O282" s="1173"/>
      <c r="P282" s="1173"/>
      <c r="Q282" s="1173"/>
      <c r="R282" s="1173"/>
      <c r="S282" s="1173"/>
      <c r="T282" s="1173"/>
      <c r="U282" s="1173"/>
      <c r="V282" s="1173"/>
      <c r="W282" s="1173"/>
      <c r="X282" s="1173"/>
      <c r="Y282" s="1173"/>
      <c r="Z282" s="1173"/>
      <c r="AA282" s="1173"/>
      <c r="AB282" s="1173"/>
      <c r="AC282" s="1173"/>
      <c r="AD282" s="1173"/>
      <c r="AE282" s="1173"/>
      <c r="AF282" s="1173"/>
      <c r="AG282" s="1173"/>
      <c r="AH282" s="1173"/>
      <c r="AI282" s="1173"/>
      <c r="AJ282" s="76"/>
      <c r="AK282" s="77"/>
      <c r="AL282" s="44"/>
      <c r="AM282" s="44"/>
      <c r="AN282" s="44"/>
      <c r="AO282" s="117"/>
      <c r="BD282" s="841"/>
    </row>
    <row r="283" spans="1:56" s="42" customFormat="1" ht="31.9" customHeight="1" x14ac:dyDescent="0.25">
      <c r="A283" s="367"/>
      <c r="B283" s="65"/>
      <c r="C283" s="363"/>
      <c r="D283" s="78"/>
      <c r="E283" s="1173"/>
      <c r="F283" s="1173"/>
      <c r="G283" s="1173"/>
      <c r="H283" s="1173"/>
      <c r="I283" s="1173"/>
      <c r="J283" s="1173"/>
      <c r="K283" s="1173"/>
      <c r="L283" s="1173"/>
      <c r="M283" s="1173"/>
      <c r="N283" s="1173"/>
      <c r="O283" s="1173"/>
      <c r="P283" s="1173"/>
      <c r="Q283" s="1173"/>
      <c r="R283" s="1173"/>
      <c r="S283" s="1173"/>
      <c r="T283" s="1173"/>
      <c r="U283" s="1173"/>
      <c r="V283" s="1173"/>
      <c r="W283" s="1173"/>
      <c r="X283" s="1173"/>
      <c r="Y283" s="1173"/>
      <c r="Z283" s="1173"/>
      <c r="AA283" s="1173"/>
      <c r="AB283" s="1173"/>
      <c r="AC283" s="1173"/>
      <c r="AD283" s="1173"/>
      <c r="AE283" s="1173"/>
      <c r="AF283" s="1173"/>
      <c r="AG283" s="1173"/>
      <c r="AH283" s="1173"/>
      <c r="AI283" s="1173"/>
      <c r="AJ283" s="76"/>
      <c r="AK283" s="77"/>
      <c r="AO283" s="368"/>
      <c r="BD283" s="841"/>
    </row>
    <row r="284" spans="1:56" s="42" customFormat="1" ht="20.25" x14ac:dyDescent="0.3">
      <c r="A284" s="367"/>
      <c r="B284" s="65"/>
      <c r="C284" s="363"/>
      <c r="D284" s="78"/>
      <c r="E284" s="454"/>
      <c r="F284" s="454"/>
      <c r="G284" s="454"/>
      <c r="H284" s="454"/>
      <c r="I284" s="454"/>
      <c r="J284" s="454"/>
      <c r="K284" s="454"/>
      <c r="L284" s="454"/>
      <c r="M284" s="454"/>
      <c r="N284" s="454"/>
      <c r="O284" s="454"/>
      <c r="P284" s="454"/>
      <c r="Q284" s="454"/>
      <c r="R284" s="454"/>
      <c r="S284" s="454"/>
      <c r="T284" s="454"/>
      <c r="U284" s="454"/>
      <c r="V284" s="454"/>
      <c r="W284" s="454"/>
      <c r="X284" s="454"/>
      <c r="Y284" s="454"/>
      <c r="Z284" s="454"/>
      <c r="AA284" s="454"/>
      <c r="AB284" s="454"/>
      <c r="AC284" s="454"/>
      <c r="AD284" s="454"/>
      <c r="AE284" s="454"/>
      <c r="AF284" s="454"/>
      <c r="AG284" s="454"/>
      <c r="AH284" s="454"/>
      <c r="AI284" s="454"/>
      <c r="AJ284" s="76"/>
      <c r="AK284" s="77"/>
      <c r="AL284" s="22" t="s">
        <v>11</v>
      </c>
      <c r="AM284" s="22"/>
      <c r="AN284" s="22" t="s">
        <v>12</v>
      </c>
      <c r="AO284" s="368"/>
      <c r="BD284" s="841"/>
    </row>
    <row r="285" spans="1:56" s="42" customFormat="1" ht="24.75" customHeight="1" x14ac:dyDescent="0.25">
      <c r="A285" s="108"/>
      <c r="B285" s="65"/>
      <c r="C285" s="363"/>
      <c r="D285" s="39" t="s">
        <v>44</v>
      </c>
      <c r="E285" s="1167" t="s">
        <v>360</v>
      </c>
      <c r="F285" s="1167"/>
      <c r="G285" s="1167"/>
      <c r="H285" s="1167"/>
      <c r="I285" s="1167"/>
      <c r="J285" s="1167"/>
      <c r="K285" s="1167"/>
      <c r="L285" s="1167"/>
      <c r="M285" s="1167"/>
      <c r="N285" s="1167"/>
      <c r="O285" s="1167"/>
      <c r="P285" s="1167"/>
      <c r="Q285" s="1167"/>
      <c r="R285" s="1167"/>
      <c r="S285" s="1167"/>
      <c r="T285" s="1167"/>
      <c r="U285" s="1167"/>
      <c r="V285" s="1167"/>
      <c r="W285" s="1167"/>
      <c r="X285" s="1167"/>
      <c r="Y285" s="1167"/>
      <c r="Z285" s="1167"/>
      <c r="AA285" s="1167"/>
      <c r="AB285" s="1167"/>
      <c r="AC285" s="1167"/>
      <c r="AD285" s="1167"/>
      <c r="AE285" s="1167"/>
      <c r="AF285" s="1167"/>
      <c r="AG285" s="1167"/>
      <c r="AH285" s="1167"/>
      <c r="AI285" s="1167"/>
      <c r="AJ285" s="76"/>
      <c r="AK285" s="77"/>
      <c r="AL285" s="85"/>
      <c r="AM285" s="240"/>
      <c r="AN285" s="85"/>
      <c r="AO285" s="117"/>
      <c r="BD285" s="841"/>
    </row>
    <row r="286" spans="1:56" s="42" customFormat="1" ht="9.75" customHeight="1" x14ac:dyDescent="0.25">
      <c r="A286" s="108"/>
      <c r="B286" s="65"/>
      <c r="C286" s="363"/>
      <c r="D286" s="39"/>
      <c r="E286" s="1167"/>
      <c r="F286" s="1167"/>
      <c r="G286" s="1167"/>
      <c r="H286" s="1167"/>
      <c r="I286" s="1167"/>
      <c r="J286" s="1167"/>
      <c r="K286" s="1167"/>
      <c r="L286" s="1167"/>
      <c r="M286" s="1167"/>
      <c r="N286" s="1167"/>
      <c r="O286" s="1167"/>
      <c r="P286" s="1167"/>
      <c r="Q286" s="1167"/>
      <c r="R286" s="1167"/>
      <c r="S286" s="1167"/>
      <c r="T286" s="1167"/>
      <c r="U286" s="1167"/>
      <c r="V286" s="1167"/>
      <c r="W286" s="1167"/>
      <c r="X286" s="1167"/>
      <c r="Y286" s="1167"/>
      <c r="Z286" s="1167"/>
      <c r="AA286" s="1167"/>
      <c r="AB286" s="1167"/>
      <c r="AC286" s="1167"/>
      <c r="AD286" s="1167"/>
      <c r="AE286" s="1167"/>
      <c r="AF286" s="1167"/>
      <c r="AG286" s="1167"/>
      <c r="AH286" s="1167"/>
      <c r="AI286" s="1167"/>
      <c r="AJ286" s="76"/>
      <c r="AK286" s="77"/>
      <c r="AL286" s="240"/>
      <c r="AM286" s="240"/>
      <c r="AN286" s="240"/>
      <c r="AO286" s="117"/>
      <c r="BD286" s="841"/>
    </row>
    <row r="287" spans="1:56" s="42" customFormat="1" ht="20.25" x14ac:dyDescent="0.25">
      <c r="A287" s="367"/>
      <c r="B287" s="65"/>
      <c r="C287" s="363"/>
      <c r="D287" s="39" t="s">
        <v>347</v>
      </c>
      <c r="E287" s="655"/>
      <c r="F287" s="655"/>
      <c r="G287" s="655"/>
      <c r="H287" s="655"/>
      <c r="I287" s="655"/>
      <c r="J287" s="655"/>
      <c r="K287" s="655"/>
      <c r="L287" s="655"/>
      <c r="M287" s="655"/>
      <c r="N287" s="655"/>
      <c r="O287" s="655"/>
      <c r="P287" s="655"/>
      <c r="Q287" s="655"/>
      <c r="R287" s="655"/>
      <c r="S287" s="655"/>
      <c r="T287" s="655"/>
      <c r="U287" s="655"/>
      <c r="V287" s="655"/>
      <c r="W287" s="655"/>
      <c r="X287" s="655"/>
      <c r="Y287" s="655"/>
      <c r="Z287" s="655"/>
      <c r="AA287" s="655"/>
      <c r="AB287" s="655"/>
      <c r="AC287" s="655"/>
      <c r="AD287" s="655"/>
      <c r="AE287" s="655"/>
      <c r="AF287" s="655"/>
      <c r="AG287" s="655"/>
      <c r="AH287" s="655"/>
      <c r="AI287" s="655"/>
      <c r="AJ287" s="76"/>
      <c r="AK287" s="77"/>
      <c r="AL287" s="240"/>
      <c r="AM287" s="240"/>
      <c r="AN287" s="240"/>
      <c r="AO287" s="368"/>
      <c r="BD287" s="841"/>
    </row>
    <row r="288" spans="1:56" s="42" customFormat="1" ht="20.25" x14ac:dyDescent="0.25">
      <c r="A288" s="367"/>
      <c r="B288" s="65"/>
      <c r="C288" s="363"/>
      <c r="D288" s="1323"/>
      <c r="E288" s="1324"/>
      <c r="F288" s="1324"/>
      <c r="G288" s="1324"/>
      <c r="H288" s="1324"/>
      <c r="I288" s="1324"/>
      <c r="J288" s="1324"/>
      <c r="K288" s="1324"/>
      <c r="L288" s="1324"/>
      <c r="M288" s="1324"/>
      <c r="N288" s="1324"/>
      <c r="O288" s="1324"/>
      <c r="P288" s="1324"/>
      <c r="Q288" s="1324"/>
      <c r="R288" s="1324"/>
      <c r="S288" s="1324"/>
      <c r="T288" s="1324"/>
      <c r="U288" s="1324"/>
      <c r="V288" s="1324"/>
      <c r="W288" s="1324"/>
      <c r="X288" s="1324"/>
      <c r="Y288" s="1324"/>
      <c r="Z288" s="1324"/>
      <c r="AA288" s="1324"/>
      <c r="AB288" s="1324"/>
      <c r="AC288" s="1324"/>
      <c r="AD288" s="1324"/>
      <c r="AE288" s="1324"/>
      <c r="AF288" s="1324"/>
      <c r="AG288" s="1324"/>
      <c r="AH288" s="1324"/>
      <c r="AI288" s="1325"/>
      <c r="AJ288" s="76"/>
      <c r="AK288" s="77"/>
      <c r="AL288" s="240"/>
      <c r="AM288" s="240"/>
      <c r="AN288" s="240"/>
      <c r="AO288" s="368"/>
      <c r="BD288" s="841"/>
    </row>
    <row r="289" spans="1:56" s="42" customFormat="1" ht="20.25" x14ac:dyDescent="0.25">
      <c r="A289" s="367"/>
      <c r="B289" s="65"/>
      <c r="C289" s="363"/>
      <c r="D289" s="1310"/>
      <c r="E289" s="1226"/>
      <c r="F289" s="1226"/>
      <c r="G289" s="1226"/>
      <c r="H289" s="1226"/>
      <c r="I289" s="1226"/>
      <c r="J289" s="1226"/>
      <c r="K289" s="1226"/>
      <c r="L289" s="1226"/>
      <c r="M289" s="1226"/>
      <c r="N289" s="1226"/>
      <c r="O289" s="1226"/>
      <c r="P289" s="1226"/>
      <c r="Q289" s="1226"/>
      <c r="R289" s="1226"/>
      <c r="S289" s="1226"/>
      <c r="T289" s="1226"/>
      <c r="U289" s="1226"/>
      <c r="V289" s="1226"/>
      <c r="W289" s="1226"/>
      <c r="X289" s="1226"/>
      <c r="Y289" s="1226"/>
      <c r="Z289" s="1226"/>
      <c r="AA289" s="1226"/>
      <c r="AB289" s="1226"/>
      <c r="AC289" s="1226"/>
      <c r="AD289" s="1226"/>
      <c r="AE289" s="1226"/>
      <c r="AF289" s="1226"/>
      <c r="AG289" s="1226"/>
      <c r="AH289" s="1226"/>
      <c r="AI289" s="1311"/>
      <c r="AJ289" s="76"/>
      <c r="AK289" s="77"/>
      <c r="AL289" s="240"/>
      <c r="AM289" s="240"/>
      <c r="AN289" s="240"/>
      <c r="AO289" s="368"/>
      <c r="BD289" s="841"/>
    </row>
    <row r="290" spans="1:56" s="42" customFormat="1" ht="20.25" x14ac:dyDescent="0.25">
      <c r="A290" s="367"/>
      <c r="B290" s="65"/>
      <c r="C290" s="363"/>
      <c r="D290" s="1310"/>
      <c r="E290" s="1226"/>
      <c r="F290" s="1226"/>
      <c r="G290" s="1226"/>
      <c r="H290" s="1226"/>
      <c r="I290" s="1226"/>
      <c r="J290" s="1226"/>
      <c r="K290" s="1226"/>
      <c r="L290" s="1226"/>
      <c r="M290" s="1226"/>
      <c r="N290" s="1226"/>
      <c r="O290" s="1226"/>
      <c r="P290" s="1226"/>
      <c r="Q290" s="1226"/>
      <c r="R290" s="1226"/>
      <c r="S290" s="1226"/>
      <c r="T290" s="1226"/>
      <c r="U290" s="1226"/>
      <c r="V290" s="1226"/>
      <c r="W290" s="1226"/>
      <c r="X290" s="1226"/>
      <c r="Y290" s="1226"/>
      <c r="Z290" s="1226"/>
      <c r="AA290" s="1226"/>
      <c r="AB290" s="1226"/>
      <c r="AC290" s="1226"/>
      <c r="AD290" s="1226"/>
      <c r="AE290" s="1226"/>
      <c r="AF290" s="1226"/>
      <c r="AG290" s="1226"/>
      <c r="AH290" s="1226"/>
      <c r="AI290" s="1311"/>
      <c r="AJ290" s="76"/>
      <c r="AK290" s="77"/>
      <c r="AL290" s="240"/>
      <c r="AM290" s="240"/>
      <c r="AN290" s="240"/>
      <c r="AO290" s="368"/>
      <c r="BD290" s="841"/>
    </row>
    <row r="291" spans="1:56" s="42" customFormat="1" ht="20.25" x14ac:dyDescent="0.25">
      <c r="A291" s="367"/>
      <c r="B291" s="65"/>
      <c r="C291" s="363"/>
      <c r="D291" s="1312"/>
      <c r="E291" s="1239"/>
      <c r="F291" s="1239"/>
      <c r="G291" s="1239"/>
      <c r="H291" s="1239"/>
      <c r="I291" s="1239"/>
      <c r="J291" s="1239"/>
      <c r="K291" s="1239"/>
      <c r="L291" s="1239"/>
      <c r="M291" s="1239"/>
      <c r="N291" s="1239"/>
      <c r="O291" s="1239"/>
      <c r="P291" s="1239"/>
      <c r="Q291" s="1239"/>
      <c r="R291" s="1239"/>
      <c r="S291" s="1239"/>
      <c r="T291" s="1239"/>
      <c r="U291" s="1239"/>
      <c r="V291" s="1239"/>
      <c r="W291" s="1239"/>
      <c r="X291" s="1239"/>
      <c r="Y291" s="1239"/>
      <c r="Z291" s="1239"/>
      <c r="AA291" s="1239"/>
      <c r="AB291" s="1239"/>
      <c r="AC291" s="1239"/>
      <c r="AD291" s="1239"/>
      <c r="AE291" s="1239"/>
      <c r="AF291" s="1239"/>
      <c r="AG291" s="1239"/>
      <c r="AH291" s="1239"/>
      <c r="AI291" s="1326"/>
      <c r="AJ291" s="76"/>
      <c r="AK291" s="77"/>
      <c r="AL291" s="240"/>
      <c r="AM291" s="240"/>
      <c r="AN291" s="240"/>
      <c r="AO291" s="368"/>
      <c r="BD291" s="841"/>
    </row>
    <row r="292" spans="1:56" ht="16.899999999999999" hidden="1" customHeight="1" x14ac:dyDescent="0.25">
      <c r="A292" s="119"/>
      <c r="B292" s="91"/>
      <c r="C292" s="91"/>
      <c r="D292" s="92"/>
      <c r="E292" s="92"/>
      <c r="F292" s="92"/>
      <c r="G292" s="92"/>
      <c r="H292" s="92"/>
      <c r="I292" s="92"/>
      <c r="J292" s="92"/>
      <c r="K292" s="92"/>
      <c r="L292" s="92"/>
      <c r="M292" s="92"/>
      <c r="N292" s="92"/>
      <c r="O292" s="92"/>
      <c r="P292" s="92"/>
      <c r="Q292" s="92"/>
      <c r="R292" s="92"/>
      <c r="S292" s="92"/>
      <c r="T292" s="92"/>
      <c r="U292" s="92"/>
      <c r="V292" s="92"/>
      <c r="W292" s="92"/>
      <c r="X292" s="92"/>
      <c r="Y292" s="92"/>
      <c r="Z292" s="92"/>
      <c r="AA292" s="92"/>
      <c r="AB292" s="92"/>
      <c r="AC292" s="92"/>
      <c r="AD292" s="92"/>
      <c r="AE292" s="92"/>
      <c r="AF292" s="93"/>
      <c r="AG292" s="93"/>
      <c r="AH292" s="93"/>
      <c r="AI292" s="94"/>
      <c r="AJ292" s="93"/>
      <c r="AK292" s="95"/>
      <c r="AL292" s="764"/>
      <c r="AM292" s="764"/>
      <c r="AN292" s="764" t="s">
        <v>21</v>
      </c>
      <c r="AO292" s="120"/>
    </row>
    <row r="293" spans="1:56" s="37" customFormat="1" ht="31.9" hidden="1" customHeight="1" x14ac:dyDescent="0.3">
      <c r="A293" s="757"/>
      <c r="B293" s="765"/>
      <c r="C293" s="765"/>
      <c r="D293" s="766"/>
      <c r="E293" s="766"/>
      <c r="F293" s="767"/>
      <c r="G293" s="767"/>
      <c r="H293" s="767"/>
      <c r="I293" s="767"/>
      <c r="J293" s="767"/>
      <c r="K293" s="767"/>
      <c r="L293" s="767"/>
      <c r="M293" s="767"/>
      <c r="N293" s="767"/>
      <c r="O293" s="767"/>
      <c r="P293" s="767"/>
      <c r="Q293" s="767"/>
      <c r="R293" s="767"/>
      <c r="S293" s="767"/>
      <c r="T293" s="767"/>
      <c r="U293" s="767"/>
      <c r="V293" s="767"/>
      <c r="W293" s="767"/>
      <c r="X293" s="767"/>
      <c r="Y293" s="767"/>
      <c r="Z293" s="767"/>
      <c r="AA293" s="767"/>
      <c r="AB293" s="767"/>
      <c r="AC293" s="767"/>
      <c r="AD293" s="767"/>
      <c r="AE293" s="767"/>
      <c r="AF293" s="767"/>
      <c r="AG293" s="758"/>
      <c r="AH293" s="758"/>
      <c r="AI293" s="768"/>
      <c r="AJ293" s="758"/>
      <c r="AK293" s="769"/>
      <c r="AL293" s="1172" t="s">
        <v>36</v>
      </c>
      <c r="AM293" s="1172"/>
      <c r="AN293" s="1172"/>
      <c r="AO293" s="759"/>
      <c r="AX293" s="39"/>
      <c r="BD293" s="839"/>
    </row>
    <row r="294" spans="1:56" s="37" customFormat="1" ht="20.25" hidden="1" x14ac:dyDescent="0.3">
      <c r="A294" s="364"/>
      <c r="B294" s="126"/>
      <c r="C294" s="126"/>
      <c r="D294" s="64"/>
      <c r="E294" s="64"/>
      <c r="F294" s="74"/>
      <c r="G294" s="74"/>
      <c r="H294" s="74"/>
      <c r="I294" s="74"/>
      <c r="J294" s="74"/>
      <c r="K294" s="74"/>
      <c r="L294" s="74"/>
      <c r="M294" s="74"/>
      <c r="N294" s="74"/>
      <c r="O294" s="74"/>
      <c r="P294" s="74"/>
      <c r="Q294" s="74"/>
      <c r="R294" s="74"/>
      <c r="S294" s="74"/>
      <c r="T294" s="74"/>
      <c r="U294" s="74"/>
      <c r="V294" s="74"/>
      <c r="W294" s="74"/>
      <c r="X294" s="74"/>
      <c r="Y294" s="74"/>
      <c r="Z294" s="74"/>
      <c r="AA294" s="74"/>
      <c r="AB294" s="74"/>
      <c r="AC294" s="74"/>
      <c r="AD294" s="74"/>
      <c r="AE294" s="74"/>
      <c r="AF294" s="74"/>
      <c r="AI294" s="44"/>
      <c r="AK294" s="57"/>
      <c r="AL294" s="1169"/>
      <c r="AM294" s="1169"/>
      <c r="AN294" s="1169"/>
      <c r="AO294" s="365"/>
      <c r="AX294" s="39"/>
      <c r="BD294" s="839"/>
    </row>
    <row r="295" spans="1:56" ht="18" x14ac:dyDescent="0.25">
      <c r="A295" s="106"/>
      <c r="B295" s="28"/>
      <c r="C295" s="28"/>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11"/>
      <c r="AG295" s="11"/>
      <c r="AH295" s="11"/>
      <c r="AI295" s="12"/>
      <c r="AJ295" s="11"/>
      <c r="AK295" s="13"/>
      <c r="AL295" s="13"/>
      <c r="AM295" s="13"/>
      <c r="AN295" s="13"/>
      <c r="AO295" s="115"/>
    </row>
    <row r="296" spans="1:56" s="42" customFormat="1" ht="24.75" customHeight="1" x14ac:dyDescent="0.3">
      <c r="A296" s="108"/>
      <c r="B296" s="39" t="s">
        <v>54</v>
      </c>
      <c r="C296" s="363"/>
      <c r="D296" s="37" t="s">
        <v>101</v>
      </c>
      <c r="E296" s="53"/>
      <c r="F296" s="53"/>
      <c r="G296" s="64"/>
      <c r="H296" s="64"/>
      <c r="I296" s="64"/>
      <c r="J296" s="64"/>
      <c r="K296" s="64"/>
      <c r="L296" s="64"/>
      <c r="M296" s="1306"/>
      <c r="N296" s="1306"/>
      <c r="O296" s="1306"/>
      <c r="P296" s="1306"/>
      <c r="Q296" s="1306"/>
      <c r="R296" s="1306"/>
      <c r="S296" s="1306"/>
      <c r="T296" s="1306"/>
      <c r="U296" s="1306"/>
      <c r="V296" s="1306"/>
      <c r="W296" s="1306"/>
      <c r="X296" s="1306"/>
      <c r="Y296" s="1306"/>
      <c r="Z296" s="1306"/>
      <c r="AA296" s="1306"/>
      <c r="AB296" s="1306"/>
      <c r="AC296" s="1306"/>
      <c r="AD296" s="1306"/>
      <c r="AE296" s="1306"/>
      <c r="AF296" s="1306"/>
      <c r="AG296" s="1306"/>
      <c r="AH296" s="1306"/>
      <c r="AI296" s="1306"/>
      <c r="AJ296" s="76"/>
      <c r="AK296" s="77"/>
      <c r="AL296" s="39"/>
      <c r="AM296" s="39"/>
      <c r="AN296" s="39"/>
      <c r="AO296" s="117"/>
      <c r="BD296" s="841"/>
    </row>
    <row r="297" spans="1:56" s="42" customFormat="1" ht="16.5" customHeight="1" x14ac:dyDescent="0.3">
      <c r="A297" s="108"/>
      <c r="B297" s="65"/>
      <c r="C297" s="363"/>
      <c r="AJ297" s="76"/>
      <c r="AK297" s="77"/>
      <c r="AL297" s="22"/>
      <c r="AM297" s="22"/>
      <c r="AN297" s="22"/>
      <c r="AO297" s="117"/>
      <c r="BD297" s="841"/>
    </row>
    <row r="298" spans="1:56" s="42" customFormat="1" ht="24.75" customHeight="1" x14ac:dyDescent="0.3">
      <c r="A298" s="108"/>
      <c r="B298" s="65"/>
      <c r="C298" s="363"/>
      <c r="D298" s="39" t="s">
        <v>43</v>
      </c>
      <c r="E298" s="53"/>
      <c r="F298" s="53"/>
      <c r="G298" s="64"/>
      <c r="H298" s="64"/>
      <c r="I298" s="64"/>
      <c r="J298" s="64"/>
      <c r="K298" s="64"/>
      <c r="L298" s="64"/>
      <c r="M298" s="64"/>
      <c r="N298" s="64"/>
      <c r="O298" s="64"/>
      <c r="P298" s="64"/>
      <c r="Q298" s="37"/>
      <c r="R298" s="56"/>
      <c r="S298" s="37"/>
      <c r="T298" s="37"/>
      <c r="U298" s="37"/>
      <c r="V298" s="37"/>
      <c r="W298" s="37"/>
      <c r="X298" s="37"/>
      <c r="Y298" s="37"/>
      <c r="Z298" s="37"/>
      <c r="AA298" s="56"/>
      <c r="AB298" s="37"/>
      <c r="AC298" s="56"/>
      <c r="AD298" s="37"/>
      <c r="AE298" s="37"/>
      <c r="AF298" s="37"/>
      <c r="AG298" s="79"/>
      <c r="AH298" s="79"/>
      <c r="AI298" s="37"/>
      <c r="AJ298" s="76"/>
      <c r="AK298" s="77"/>
      <c r="AL298" s="22" t="s">
        <v>11</v>
      </c>
      <c r="AM298" s="22"/>
      <c r="AN298" s="22" t="s">
        <v>12</v>
      </c>
      <c r="AO298" s="117"/>
      <c r="BD298" s="841"/>
    </row>
    <row r="299" spans="1:56" s="42" customFormat="1" ht="24" customHeight="1" x14ac:dyDescent="0.25">
      <c r="A299" s="108"/>
      <c r="B299" s="65"/>
      <c r="C299" s="363"/>
      <c r="D299" s="39" t="s">
        <v>7</v>
      </c>
      <c r="E299" s="1221" t="s">
        <v>361</v>
      </c>
      <c r="F299" s="1221"/>
      <c r="G299" s="1221"/>
      <c r="H299" s="1221"/>
      <c r="I299" s="1221"/>
      <c r="J299" s="1221"/>
      <c r="K299" s="1221"/>
      <c r="L299" s="1221"/>
      <c r="M299" s="1221"/>
      <c r="N299" s="1221"/>
      <c r="O299" s="1221"/>
      <c r="P299" s="1221"/>
      <c r="Q299" s="1221"/>
      <c r="R299" s="1221"/>
      <c r="S299" s="1221"/>
      <c r="T299" s="1221"/>
      <c r="U299" s="1221"/>
      <c r="V299" s="1221"/>
      <c r="W299" s="1221"/>
      <c r="X299" s="1221"/>
      <c r="Y299" s="1221"/>
      <c r="Z299" s="1221"/>
      <c r="AA299" s="1221"/>
      <c r="AB299" s="1221"/>
      <c r="AC299" s="1221"/>
      <c r="AD299" s="1221"/>
      <c r="AE299" s="1221"/>
      <c r="AF299" s="1221"/>
      <c r="AG299" s="1221"/>
      <c r="AH299" s="1221"/>
      <c r="AI299" s="1221"/>
      <c r="AJ299" s="76"/>
      <c r="AK299" s="77"/>
      <c r="AL299" s="90"/>
      <c r="AM299" s="80"/>
      <c r="AN299" s="90"/>
      <c r="AO299" s="117"/>
      <c r="BD299" s="841"/>
    </row>
    <row r="300" spans="1:56" s="42" customFormat="1" ht="24.75" customHeight="1" x14ac:dyDescent="0.25">
      <c r="A300" s="108"/>
      <c r="B300" s="65"/>
      <c r="C300" s="363"/>
      <c r="D300" s="39"/>
      <c r="E300" s="1221"/>
      <c r="F300" s="1221"/>
      <c r="G300" s="1221"/>
      <c r="H300" s="1221"/>
      <c r="I300" s="1221"/>
      <c r="J300" s="1221"/>
      <c r="K300" s="1221"/>
      <c r="L300" s="1221"/>
      <c r="M300" s="1221"/>
      <c r="N300" s="1221"/>
      <c r="O300" s="1221"/>
      <c r="P300" s="1221"/>
      <c r="Q300" s="1221"/>
      <c r="R300" s="1221"/>
      <c r="S300" s="1221"/>
      <c r="T300" s="1221"/>
      <c r="U300" s="1221"/>
      <c r="V300" s="1221"/>
      <c r="W300" s="1221"/>
      <c r="X300" s="1221"/>
      <c r="Y300" s="1221"/>
      <c r="Z300" s="1221"/>
      <c r="AA300" s="1221"/>
      <c r="AB300" s="1221"/>
      <c r="AC300" s="1221"/>
      <c r="AD300" s="1221"/>
      <c r="AE300" s="1221"/>
      <c r="AF300" s="1221"/>
      <c r="AG300" s="1221"/>
      <c r="AH300" s="1221"/>
      <c r="AI300" s="1221"/>
      <c r="AJ300" s="76"/>
      <c r="AK300" s="77"/>
      <c r="AL300" s="237"/>
      <c r="AM300" s="39"/>
      <c r="AN300" s="237"/>
      <c r="AO300" s="117"/>
      <c r="BD300" s="841"/>
    </row>
    <row r="301" spans="1:56" s="42" customFormat="1" ht="24" customHeight="1" x14ac:dyDescent="0.25">
      <c r="A301" s="108"/>
      <c r="B301" s="65"/>
      <c r="C301" s="363"/>
      <c r="D301" s="39" t="s">
        <v>42</v>
      </c>
      <c r="E301" s="1327" t="s">
        <v>445</v>
      </c>
      <c r="F301" s="1327"/>
      <c r="G301" s="1327"/>
      <c r="H301" s="1327"/>
      <c r="I301" s="1327"/>
      <c r="J301" s="1327"/>
      <c r="K301" s="1327"/>
      <c r="L301" s="1327"/>
      <c r="M301" s="1327"/>
      <c r="N301" s="1327"/>
      <c r="O301" s="1327"/>
      <c r="P301" s="1327"/>
      <c r="Q301" s="1327"/>
      <c r="R301" s="1327"/>
      <c r="S301" s="1327"/>
      <c r="T301" s="1327"/>
      <c r="U301" s="1327"/>
      <c r="V301" s="1327"/>
      <c r="W301" s="1327"/>
      <c r="X301" s="1327"/>
      <c r="Y301" s="1327"/>
      <c r="Z301" s="1327"/>
      <c r="AA301" s="1327"/>
      <c r="AB301" s="1327"/>
      <c r="AC301" s="1327"/>
      <c r="AD301" s="1327"/>
      <c r="AE301" s="1327"/>
      <c r="AF301" s="1327"/>
      <c r="AG301" s="1327"/>
      <c r="AH301" s="1327"/>
      <c r="AI301" s="1327"/>
      <c r="AJ301" s="76"/>
      <c r="AK301" s="77"/>
      <c r="AL301" s="90"/>
      <c r="AM301" s="80"/>
      <c r="AN301" s="90"/>
      <c r="AO301" s="117"/>
      <c r="BD301" s="841"/>
    </row>
    <row r="302" spans="1:56" s="42" customFormat="1" ht="7.9" customHeight="1" x14ac:dyDescent="0.25">
      <c r="A302" s="108"/>
      <c r="B302" s="65"/>
      <c r="C302" s="363"/>
      <c r="D302" s="39"/>
      <c r="E302" s="659"/>
      <c r="F302" s="659"/>
      <c r="G302" s="659"/>
      <c r="H302" s="659"/>
      <c r="I302" s="659"/>
      <c r="J302" s="659"/>
      <c r="K302" s="659"/>
      <c r="L302" s="659"/>
      <c r="M302" s="659"/>
      <c r="N302" s="659"/>
      <c r="O302" s="659"/>
      <c r="P302" s="659"/>
      <c r="Q302" s="659"/>
      <c r="R302" s="659"/>
      <c r="S302" s="659"/>
      <c r="T302" s="659"/>
      <c r="U302" s="659"/>
      <c r="V302" s="659"/>
      <c r="W302" s="659"/>
      <c r="X302" s="659"/>
      <c r="Y302" s="659"/>
      <c r="Z302" s="659"/>
      <c r="AA302" s="659"/>
      <c r="AB302" s="659"/>
      <c r="AC302" s="659"/>
      <c r="AD302" s="659"/>
      <c r="AE302" s="659"/>
      <c r="AF302" s="659"/>
      <c r="AG302" s="659"/>
      <c r="AH302" s="659"/>
      <c r="AI302" s="659"/>
      <c r="AJ302" s="76"/>
      <c r="AK302" s="77"/>
      <c r="AL302" s="394"/>
      <c r="AM302" s="39"/>
      <c r="AN302" s="394"/>
      <c r="AO302" s="117"/>
      <c r="BD302" s="841"/>
    </row>
    <row r="303" spans="1:56" s="42" customFormat="1" ht="20.25" x14ac:dyDescent="0.3">
      <c r="A303" s="367"/>
      <c r="B303" s="65"/>
      <c r="C303" s="363"/>
      <c r="D303" s="39"/>
      <c r="E303" s="659"/>
      <c r="F303" s="659"/>
      <c r="G303" s="659"/>
      <c r="H303" s="659"/>
      <c r="I303" s="659"/>
      <c r="J303" s="659"/>
      <c r="K303" s="659"/>
      <c r="L303" s="659"/>
      <c r="M303" s="659"/>
      <c r="N303" s="659"/>
      <c r="O303" s="659"/>
      <c r="P303" s="659"/>
      <c r="Q303" s="659"/>
      <c r="R303" s="659"/>
      <c r="S303" s="659"/>
      <c r="T303" s="659"/>
      <c r="U303" s="659"/>
      <c r="V303" s="659"/>
      <c r="W303" s="659"/>
      <c r="X303" s="659"/>
      <c r="Y303" s="659"/>
      <c r="Z303" s="659"/>
      <c r="AA303" s="659"/>
      <c r="AB303" s="659"/>
      <c r="AC303" s="659"/>
      <c r="AD303" s="659"/>
      <c r="AE303" s="659"/>
      <c r="AF303" s="659"/>
      <c r="AG303" s="659"/>
      <c r="AH303" s="659"/>
      <c r="AI303" s="659"/>
      <c r="AJ303" s="76"/>
      <c r="AK303" s="77"/>
      <c r="AL303" s="395" t="s">
        <v>11</v>
      </c>
      <c r="AM303" s="395" t="s">
        <v>12</v>
      </c>
      <c r="AN303" s="395" t="s">
        <v>58</v>
      </c>
      <c r="AO303" s="368"/>
      <c r="BD303" s="841"/>
    </row>
    <row r="304" spans="1:56" s="37" customFormat="1" ht="24" customHeight="1" x14ac:dyDescent="0.3">
      <c r="A304" s="103"/>
      <c r="D304" s="39" t="s">
        <v>10</v>
      </c>
      <c r="E304" s="1217" t="s">
        <v>446</v>
      </c>
      <c r="F304" s="1217"/>
      <c r="G304" s="1217"/>
      <c r="H304" s="1217"/>
      <c r="I304" s="1217"/>
      <c r="J304" s="1217"/>
      <c r="K304" s="1217"/>
      <c r="L304" s="1217"/>
      <c r="M304" s="1217"/>
      <c r="N304" s="1217"/>
      <c r="O304" s="1217"/>
      <c r="P304" s="1217"/>
      <c r="Q304" s="1217"/>
      <c r="R304" s="1217"/>
      <c r="S304" s="1217"/>
      <c r="T304" s="1217"/>
      <c r="U304" s="1217"/>
      <c r="V304" s="1217"/>
      <c r="W304" s="1217"/>
      <c r="X304" s="1217"/>
      <c r="Y304" s="1217"/>
      <c r="Z304" s="1217"/>
      <c r="AA304" s="1217"/>
      <c r="AB304" s="1217"/>
      <c r="AC304" s="1217"/>
      <c r="AD304" s="1217"/>
      <c r="AE304" s="1217"/>
      <c r="AF304" s="1217"/>
      <c r="AG304" s="1217"/>
      <c r="AH304" s="1217"/>
      <c r="AI304" s="1217"/>
      <c r="AJ304" s="57"/>
      <c r="AK304" s="46"/>
      <c r="AL304" s="85"/>
      <c r="AM304" s="85"/>
      <c r="AN304" s="85"/>
      <c r="AO304" s="111"/>
      <c r="BD304" s="839"/>
    </row>
    <row r="305" spans="1:56" s="42" customFormat="1" ht="45" customHeight="1" x14ac:dyDescent="0.3">
      <c r="A305" s="103"/>
      <c r="B305" s="37"/>
      <c r="C305" s="37"/>
      <c r="D305" s="39"/>
      <c r="E305" s="1217"/>
      <c r="F305" s="1217"/>
      <c r="G305" s="1217"/>
      <c r="H305" s="1217"/>
      <c r="I305" s="1217"/>
      <c r="J305" s="1217"/>
      <c r="K305" s="1217"/>
      <c r="L305" s="1217"/>
      <c r="M305" s="1217"/>
      <c r="N305" s="1217"/>
      <c r="O305" s="1217"/>
      <c r="P305" s="1217"/>
      <c r="Q305" s="1217"/>
      <c r="R305" s="1217"/>
      <c r="S305" s="1217"/>
      <c r="T305" s="1217"/>
      <c r="U305" s="1217"/>
      <c r="V305" s="1217"/>
      <c r="W305" s="1217"/>
      <c r="X305" s="1217"/>
      <c r="Y305" s="1217"/>
      <c r="Z305" s="1217"/>
      <c r="AA305" s="1217"/>
      <c r="AB305" s="1217"/>
      <c r="AC305" s="1217"/>
      <c r="AD305" s="1217"/>
      <c r="AE305" s="1217"/>
      <c r="AF305" s="1217"/>
      <c r="AG305" s="1217"/>
      <c r="AH305" s="1217"/>
      <c r="AI305" s="1217"/>
      <c r="AJ305" s="37"/>
      <c r="AK305" s="57"/>
      <c r="AL305" s="57"/>
      <c r="AM305" s="57"/>
      <c r="AN305" s="57"/>
      <c r="AO305" s="111"/>
      <c r="BD305" s="841"/>
    </row>
    <row r="306" spans="1:56" s="37" customFormat="1" ht="21" customHeight="1" x14ac:dyDescent="0.3">
      <c r="A306" s="103"/>
      <c r="C306" s="39"/>
      <c r="D306" s="64"/>
      <c r="E306" s="64"/>
      <c r="F306" s="64"/>
      <c r="G306" s="64"/>
      <c r="H306" s="64"/>
      <c r="I306" s="64"/>
      <c r="J306" s="64"/>
      <c r="K306" s="64"/>
      <c r="L306" s="64"/>
      <c r="M306" s="64"/>
      <c r="N306" s="64"/>
      <c r="O306" s="64"/>
      <c r="P306" s="64"/>
      <c r="Q306" s="64"/>
      <c r="R306" s="64"/>
      <c r="S306" s="64"/>
      <c r="T306" s="64"/>
      <c r="U306" s="64"/>
      <c r="V306" s="64"/>
      <c r="W306" s="64"/>
      <c r="X306" s="64"/>
      <c r="Y306" s="64"/>
      <c r="Z306" s="64"/>
      <c r="AA306" s="64"/>
      <c r="AB306" s="64"/>
      <c r="AC306" s="64"/>
      <c r="AD306" s="64"/>
      <c r="AE306" s="64"/>
      <c r="AF306" s="64"/>
      <c r="AG306" s="64"/>
      <c r="AH306" s="64"/>
      <c r="AI306" s="64"/>
      <c r="AJ306" s="57"/>
      <c r="AK306" s="46"/>
      <c r="AL306" s="22" t="s">
        <v>11</v>
      </c>
      <c r="AM306" s="22" t="s">
        <v>12</v>
      </c>
      <c r="AN306" s="22" t="s">
        <v>58</v>
      </c>
      <c r="AO306" s="111"/>
      <c r="BD306" s="839"/>
    </row>
    <row r="307" spans="1:56" s="37" customFormat="1" ht="24" customHeight="1" x14ac:dyDescent="0.3">
      <c r="A307" s="103"/>
      <c r="B307" s="39" t="s">
        <v>69</v>
      </c>
      <c r="D307" s="1217" t="s">
        <v>451</v>
      </c>
      <c r="E307" s="1217"/>
      <c r="F307" s="1217"/>
      <c r="G307" s="1217"/>
      <c r="H307" s="1217"/>
      <c r="I307" s="1217"/>
      <c r="J307" s="1217"/>
      <c r="K307" s="1217"/>
      <c r="L307" s="1217"/>
      <c r="M307" s="1217"/>
      <c r="N307" s="1217"/>
      <c r="O307" s="1217"/>
      <c r="P307" s="1217"/>
      <c r="Q307" s="1217"/>
      <c r="R307" s="1217"/>
      <c r="S307" s="1217"/>
      <c r="T307" s="1217"/>
      <c r="U307" s="1217"/>
      <c r="V307" s="1217"/>
      <c r="W307" s="1217"/>
      <c r="X307" s="1217"/>
      <c r="Y307" s="1217"/>
      <c r="Z307" s="1217"/>
      <c r="AA307" s="1217"/>
      <c r="AB307" s="1217"/>
      <c r="AC307" s="1217"/>
      <c r="AD307" s="1217"/>
      <c r="AE307" s="1217"/>
      <c r="AF307" s="1217"/>
      <c r="AG307" s="1217"/>
      <c r="AH307" s="1217"/>
      <c r="AI307" s="1217"/>
      <c r="AJ307" s="57"/>
      <c r="AK307" s="46"/>
      <c r="AL307" s="85"/>
      <c r="AM307" s="85"/>
      <c r="AN307" s="85"/>
      <c r="AO307" s="111"/>
      <c r="BD307" s="839"/>
    </row>
    <row r="308" spans="1:56" s="37" customFormat="1" ht="42" customHeight="1" x14ac:dyDescent="0.3">
      <c r="A308" s="103"/>
      <c r="C308" s="39"/>
      <c r="D308" s="1217"/>
      <c r="E308" s="1217"/>
      <c r="F308" s="1217"/>
      <c r="G308" s="1217"/>
      <c r="H308" s="1217"/>
      <c r="I308" s="1217"/>
      <c r="J308" s="1217"/>
      <c r="K308" s="1217"/>
      <c r="L308" s="1217"/>
      <c r="M308" s="1217"/>
      <c r="N308" s="1217"/>
      <c r="O308" s="1217"/>
      <c r="P308" s="1217"/>
      <c r="Q308" s="1217"/>
      <c r="R308" s="1217"/>
      <c r="S308" s="1217"/>
      <c r="T308" s="1217"/>
      <c r="U308" s="1217"/>
      <c r="V308" s="1217"/>
      <c r="W308" s="1217"/>
      <c r="X308" s="1217"/>
      <c r="Y308" s="1217"/>
      <c r="Z308" s="1217"/>
      <c r="AA308" s="1217"/>
      <c r="AB308" s="1217"/>
      <c r="AC308" s="1217"/>
      <c r="AD308" s="1217"/>
      <c r="AE308" s="1217"/>
      <c r="AF308" s="1217"/>
      <c r="AG308" s="1217"/>
      <c r="AH308" s="1217"/>
      <c r="AI308" s="1217"/>
      <c r="AJ308" s="57"/>
      <c r="AO308" s="111"/>
      <c r="BD308" s="839"/>
    </row>
    <row r="309" spans="1:56" s="39" customFormat="1" ht="25.5" customHeight="1" x14ac:dyDescent="0.25">
      <c r="A309" s="102"/>
      <c r="D309" s="39" t="s">
        <v>57</v>
      </c>
      <c r="AA309" s="88"/>
      <c r="AC309" s="88"/>
      <c r="AG309" s="89"/>
      <c r="AH309" s="89"/>
      <c r="AJ309" s="70"/>
      <c r="AO309" s="118"/>
      <c r="BD309" s="850"/>
    </row>
    <row r="310" spans="1:56" s="37" customFormat="1" ht="18" customHeight="1" x14ac:dyDescent="0.3">
      <c r="A310" s="103"/>
      <c r="C310" s="39"/>
      <c r="D310" s="1268"/>
      <c r="E310" s="1269"/>
      <c r="F310" s="1269"/>
      <c r="G310" s="1269"/>
      <c r="H310" s="1269"/>
      <c r="I310" s="1269"/>
      <c r="J310" s="1269"/>
      <c r="K310" s="1269"/>
      <c r="L310" s="1269"/>
      <c r="M310" s="1269"/>
      <c r="N310" s="1269"/>
      <c r="O310" s="1269"/>
      <c r="P310" s="1269"/>
      <c r="Q310" s="1269"/>
      <c r="R310" s="1269"/>
      <c r="S310" s="1269"/>
      <c r="T310" s="1269"/>
      <c r="U310" s="1269"/>
      <c r="V310" s="1269"/>
      <c r="W310" s="1269"/>
      <c r="X310" s="1269"/>
      <c r="Y310" s="1269"/>
      <c r="Z310" s="1269"/>
      <c r="AA310" s="1269"/>
      <c r="AB310" s="1269"/>
      <c r="AC310" s="1269"/>
      <c r="AD310" s="1269"/>
      <c r="AE310" s="1269"/>
      <c r="AF310" s="1269"/>
      <c r="AG310" s="1269"/>
      <c r="AH310" s="1269"/>
      <c r="AI310" s="1270"/>
      <c r="AJ310" s="57"/>
      <c r="AO310" s="111"/>
      <c r="BD310" s="839"/>
    </row>
    <row r="311" spans="1:56" s="37" customFormat="1" ht="20.25" customHeight="1" x14ac:dyDescent="0.3">
      <c r="A311" s="103"/>
      <c r="C311" s="39"/>
      <c r="D311" s="1271"/>
      <c r="E311" s="1226"/>
      <c r="F311" s="1226"/>
      <c r="G311" s="1226"/>
      <c r="H311" s="1226"/>
      <c r="I311" s="1226"/>
      <c r="J311" s="1226"/>
      <c r="K311" s="1226"/>
      <c r="L311" s="1226"/>
      <c r="M311" s="1226"/>
      <c r="N311" s="1226"/>
      <c r="O311" s="1226"/>
      <c r="P311" s="1226"/>
      <c r="Q311" s="1226"/>
      <c r="R311" s="1226"/>
      <c r="S311" s="1226"/>
      <c r="T311" s="1226"/>
      <c r="U311" s="1226"/>
      <c r="V311" s="1226"/>
      <c r="W311" s="1226"/>
      <c r="X311" s="1226"/>
      <c r="Y311" s="1226"/>
      <c r="Z311" s="1226"/>
      <c r="AA311" s="1226"/>
      <c r="AB311" s="1226"/>
      <c r="AC311" s="1226"/>
      <c r="AD311" s="1226"/>
      <c r="AE311" s="1226"/>
      <c r="AF311" s="1226"/>
      <c r="AG311" s="1226"/>
      <c r="AH311" s="1226"/>
      <c r="AI311" s="1272"/>
      <c r="AJ311" s="57"/>
      <c r="AO311" s="111"/>
      <c r="BD311" s="839"/>
    </row>
    <row r="312" spans="1:56" s="37" customFormat="1" ht="20.25" customHeight="1" x14ac:dyDescent="0.3">
      <c r="A312" s="103"/>
      <c r="C312" s="39"/>
      <c r="D312" s="1271"/>
      <c r="E312" s="1226"/>
      <c r="F312" s="1226"/>
      <c r="G312" s="1226"/>
      <c r="H312" s="1226"/>
      <c r="I312" s="1226"/>
      <c r="J312" s="1226"/>
      <c r="K312" s="1226"/>
      <c r="L312" s="1226"/>
      <c r="M312" s="1226"/>
      <c r="N312" s="1226"/>
      <c r="O312" s="1226"/>
      <c r="P312" s="1226"/>
      <c r="Q312" s="1226"/>
      <c r="R312" s="1226"/>
      <c r="S312" s="1226"/>
      <c r="T312" s="1226"/>
      <c r="U312" s="1226"/>
      <c r="V312" s="1226"/>
      <c r="W312" s="1226"/>
      <c r="X312" s="1226"/>
      <c r="Y312" s="1226"/>
      <c r="Z312" s="1226"/>
      <c r="AA312" s="1226"/>
      <c r="AB312" s="1226"/>
      <c r="AC312" s="1226"/>
      <c r="AD312" s="1226"/>
      <c r="AE312" s="1226"/>
      <c r="AF312" s="1226"/>
      <c r="AG312" s="1226"/>
      <c r="AH312" s="1226"/>
      <c r="AI312" s="1272"/>
      <c r="AJ312" s="57"/>
      <c r="AO312" s="111"/>
      <c r="BD312" s="839"/>
    </row>
    <row r="313" spans="1:56" s="37" customFormat="1" ht="20.25" customHeight="1" x14ac:dyDescent="0.3">
      <c r="A313" s="103"/>
      <c r="C313" s="39"/>
      <c r="D313" s="1273"/>
      <c r="E313" s="1274"/>
      <c r="F313" s="1274"/>
      <c r="G313" s="1274"/>
      <c r="H313" s="1274"/>
      <c r="I313" s="1274"/>
      <c r="J313" s="1274"/>
      <c r="K313" s="1274"/>
      <c r="L313" s="1274"/>
      <c r="M313" s="1274"/>
      <c r="N313" s="1274"/>
      <c r="O313" s="1274"/>
      <c r="P313" s="1274"/>
      <c r="Q313" s="1274"/>
      <c r="R313" s="1274"/>
      <c r="S313" s="1274"/>
      <c r="T313" s="1274"/>
      <c r="U313" s="1274"/>
      <c r="V313" s="1274"/>
      <c r="W313" s="1274"/>
      <c r="X313" s="1274"/>
      <c r="Y313" s="1274"/>
      <c r="Z313" s="1274"/>
      <c r="AA313" s="1274"/>
      <c r="AB313" s="1274"/>
      <c r="AC313" s="1274"/>
      <c r="AD313" s="1274"/>
      <c r="AE313" s="1274"/>
      <c r="AF313" s="1274"/>
      <c r="AG313" s="1274"/>
      <c r="AH313" s="1274"/>
      <c r="AI313" s="1275"/>
      <c r="AJ313" s="57"/>
      <c r="AO313" s="111"/>
      <c r="BD313" s="839"/>
    </row>
    <row r="314" spans="1:56" s="37" customFormat="1" ht="19.5" customHeight="1" x14ac:dyDescent="0.3">
      <c r="A314" s="103"/>
      <c r="C314" s="39"/>
      <c r="D314" s="39"/>
      <c r="E314" s="39"/>
      <c r="F314" s="39"/>
      <c r="G314" s="39"/>
      <c r="H314" s="39"/>
      <c r="I314" s="39"/>
      <c r="J314" s="39"/>
      <c r="K314" s="39"/>
      <c r="L314" s="39"/>
      <c r="M314" s="39"/>
      <c r="N314" s="39"/>
      <c r="O314" s="39"/>
      <c r="P314" s="39"/>
      <c r="Q314" s="39"/>
      <c r="R314" s="39"/>
      <c r="S314" s="39"/>
      <c r="T314" s="39"/>
      <c r="AA314" s="56"/>
      <c r="AC314" s="56"/>
      <c r="AG314" s="79"/>
      <c r="AH314" s="79"/>
      <c r="AJ314" s="57"/>
      <c r="AK314" s="46"/>
      <c r="AL314" s="22" t="s">
        <v>11</v>
      </c>
      <c r="AM314" s="22" t="s">
        <v>12</v>
      </c>
      <c r="AN314" s="22" t="s">
        <v>58</v>
      </c>
      <c r="AO314" s="111"/>
      <c r="BD314" s="839"/>
    </row>
    <row r="315" spans="1:56" s="37" customFormat="1" ht="24" customHeight="1" x14ac:dyDescent="0.3">
      <c r="A315" s="103"/>
      <c r="B315" s="39" t="s">
        <v>71</v>
      </c>
      <c r="C315" s="39"/>
      <c r="D315" s="1217" t="s">
        <v>76</v>
      </c>
      <c r="E315" s="1217"/>
      <c r="F315" s="1217"/>
      <c r="G315" s="1217"/>
      <c r="H315" s="1217"/>
      <c r="I315" s="1217"/>
      <c r="J315" s="1217"/>
      <c r="K315" s="1217"/>
      <c r="L315" s="1217"/>
      <c r="M315" s="1217"/>
      <c r="N315" s="1217"/>
      <c r="O315" s="1217"/>
      <c r="P315" s="1217"/>
      <c r="Q315" s="1217"/>
      <c r="R315" s="1217"/>
      <c r="S315" s="1217"/>
      <c r="T315" s="1217"/>
      <c r="U315" s="1217"/>
      <c r="V315" s="1217"/>
      <c r="W315" s="1217"/>
      <c r="X315" s="1217"/>
      <c r="Y315" s="1217"/>
      <c r="Z315" s="1217"/>
      <c r="AA315" s="1217"/>
      <c r="AB315" s="1217"/>
      <c r="AC315" s="1217"/>
      <c r="AD315" s="1217"/>
      <c r="AE315" s="1217"/>
      <c r="AF315" s="1217"/>
      <c r="AG315" s="1217"/>
      <c r="AH315" s="1217"/>
      <c r="AI315" s="1217"/>
      <c r="AJ315" s="57"/>
      <c r="AL315" s="85"/>
      <c r="AM315" s="85"/>
      <c r="AN315" s="85"/>
      <c r="AO315" s="111"/>
      <c r="BD315" s="839"/>
    </row>
    <row r="316" spans="1:56" s="37" customFormat="1" ht="20.25" customHeight="1" x14ac:dyDescent="0.3">
      <c r="A316" s="103"/>
      <c r="C316" s="39"/>
      <c r="D316" s="1217"/>
      <c r="E316" s="1217"/>
      <c r="F316" s="1217"/>
      <c r="G316" s="1217"/>
      <c r="H316" s="1217"/>
      <c r="I316" s="1217"/>
      <c r="J316" s="1217"/>
      <c r="K316" s="1217"/>
      <c r="L316" s="1217"/>
      <c r="M316" s="1217"/>
      <c r="N316" s="1217"/>
      <c r="O316" s="1217"/>
      <c r="P316" s="1217"/>
      <c r="Q316" s="1217"/>
      <c r="R316" s="1217"/>
      <c r="S316" s="1217"/>
      <c r="T316" s="1217"/>
      <c r="U316" s="1217"/>
      <c r="V316" s="1217"/>
      <c r="W316" s="1217"/>
      <c r="X316" s="1217"/>
      <c r="Y316" s="1217"/>
      <c r="Z316" s="1217"/>
      <c r="AA316" s="1217"/>
      <c r="AB316" s="1217"/>
      <c r="AC316" s="1217"/>
      <c r="AD316" s="1217"/>
      <c r="AE316" s="1217"/>
      <c r="AF316" s="1217"/>
      <c r="AG316" s="1217"/>
      <c r="AH316" s="1217"/>
      <c r="AI316" s="1217"/>
      <c r="AJ316" s="57"/>
      <c r="AL316" s="46"/>
      <c r="AM316" s="46"/>
      <c r="AN316" s="46"/>
      <c r="AO316" s="111"/>
      <c r="BD316" s="839"/>
    </row>
    <row r="317" spans="1:56" s="37" customFormat="1" ht="20.25" customHeight="1" x14ac:dyDescent="0.3">
      <c r="A317" s="826"/>
      <c r="B317" s="827"/>
      <c r="C317" s="930"/>
      <c r="D317" s="930"/>
      <c r="E317" s="930"/>
      <c r="F317" s="930"/>
      <c r="G317" s="930"/>
      <c r="H317" s="930"/>
      <c r="I317" s="930"/>
      <c r="J317" s="930"/>
      <c r="K317" s="930"/>
      <c r="L317" s="930"/>
      <c r="M317" s="930"/>
      <c r="N317" s="930"/>
      <c r="O317" s="930"/>
      <c r="P317" s="930"/>
      <c r="Q317" s="930"/>
      <c r="R317" s="930"/>
      <c r="S317" s="930"/>
      <c r="T317" s="930"/>
      <c r="U317" s="827"/>
      <c r="V317" s="827"/>
      <c r="W317" s="827"/>
      <c r="X317" s="827"/>
      <c r="Y317" s="827"/>
      <c r="Z317" s="827"/>
      <c r="AA317" s="395"/>
      <c r="AB317" s="827"/>
      <c r="AC317" s="395"/>
      <c r="AD317" s="827"/>
      <c r="AE317" s="827"/>
      <c r="AF317" s="827"/>
      <c r="AG317" s="931"/>
      <c r="AH317" s="931"/>
      <c r="AI317" s="827"/>
      <c r="AJ317" s="932"/>
      <c r="AK317" s="827"/>
      <c r="AL317" s="827"/>
      <c r="AM317" s="827"/>
      <c r="AN317" s="764" t="s">
        <v>21</v>
      </c>
      <c r="AO317" s="728"/>
      <c r="BD317" s="839"/>
    </row>
    <row r="318" spans="1:56" s="37" customFormat="1" ht="24" customHeight="1" x14ac:dyDescent="0.3">
      <c r="A318" s="972"/>
      <c r="B318" s="973"/>
      <c r="C318" s="973"/>
      <c r="D318" s="974"/>
      <c r="E318" s="974"/>
      <c r="F318" s="975"/>
      <c r="G318" s="975"/>
      <c r="H318" s="975"/>
      <c r="I318" s="975"/>
      <c r="J318" s="975"/>
      <c r="K318" s="975"/>
      <c r="L318" s="975"/>
      <c r="M318" s="975"/>
      <c r="N318" s="975"/>
      <c r="O318" s="975"/>
      <c r="P318" s="975"/>
      <c r="Q318" s="975"/>
      <c r="R318" s="975"/>
      <c r="S318" s="975"/>
      <c r="T318" s="975"/>
      <c r="U318" s="975"/>
      <c r="V318" s="975"/>
      <c r="W318" s="975"/>
      <c r="X318" s="975"/>
      <c r="Y318" s="975"/>
      <c r="Z318" s="975"/>
      <c r="AA318" s="975"/>
      <c r="AB318" s="975"/>
      <c r="AC318" s="975"/>
      <c r="AD318" s="975"/>
      <c r="AE318" s="975"/>
      <c r="AF318" s="975"/>
      <c r="AG318" s="977"/>
      <c r="AH318" s="977"/>
      <c r="AI318" s="978"/>
      <c r="AJ318" s="977"/>
      <c r="AK318" s="979"/>
      <c r="AL318" s="1168" t="s">
        <v>36</v>
      </c>
      <c r="AM318" s="1168"/>
      <c r="AN318" s="1168"/>
      <c r="AO318" s="980"/>
      <c r="AX318" s="39"/>
      <c r="BD318" s="839"/>
    </row>
    <row r="319" spans="1:56" s="37" customFormat="1" ht="24" customHeight="1" x14ac:dyDescent="0.3">
      <c r="A319" s="364"/>
      <c r="B319" s="126"/>
      <c r="C319" s="126"/>
      <c r="D319" s="64"/>
      <c r="E319" s="64"/>
      <c r="F319" s="74"/>
      <c r="G319" s="74"/>
      <c r="H319" s="74"/>
      <c r="I319" s="74"/>
      <c r="J319" s="74"/>
      <c r="K319" s="74"/>
      <c r="L319" s="74"/>
      <c r="M319" s="74"/>
      <c r="N319" s="74"/>
      <c r="O319" s="74"/>
      <c r="P319" s="74"/>
      <c r="Q319" s="74"/>
      <c r="R319" s="74"/>
      <c r="S319" s="74"/>
      <c r="T319" s="74"/>
      <c r="U319" s="74"/>
      <c r="V319" s="74"/>
      <c r="W319" s="74"/>
      <c r="X319" s="74"/>
      <c r="Y319" s="74"/>
      <c r="Z319" s="74"/>
      <c r="AA319" s="74"/>
      <c r="AB319" s="74"/>
      <c r="AC319" s="74"/>
      <c r="AD319" s="74"/>
      <c r="AE319" s="74"/>
      <c r="AF319" s="74"/>
      <c r="AI319" s="44"/>
      <c r="AK319" s="57"/>
      <c r="AL319" s="1169"/>
      <c r="AM319" s="1169"/>
      <c r="AN319" s="1169"/>
      <c r="AO319" s="365"/>
      <c r="AX319" s="39"/>
      <c r="BD319" s="839"/>
    </row>
    <row r="320" spans="1:56" s="37" customFormat="1" ht="24" customHeight="1" x14ac:dyDescent="0.3">
      <c r="A320" s="364"/>
      <c r="B320" s="39" t="s">
        <v>72</v>
      </c>
      <c r="C320" s="39"/>
      <c r="D320" s="1217" t="s">
        <v>596</v>
      </c>
      <c r="E320" s="1217"/>
      <c r="F320" s="1217"/>
      <c r="G320" s="1217"/>
      <c r="H320" s="1217"/>
      <c r="I320" s="1217"/>
      <c r="J320" s="1217"/>
      <c r="K320" s="1217"/>
      <c r="L320" s="1217"/>
      <c r="M320" s="1217"/>
      <c r="N320" s="1217"/>
      <c r="O320" s="1217"/>
      <c r="P320" s="1217"/>
      <c r="Q320" s="1217"/>
      <c r="R320" s="1217"/>
      <c r="S320" s="1217"/>
      <c r="T320" s="1217"/>
      <c r="U320" s="1217"/>
      <c r="V320" s="1217"/>
      <c r="W320" s="1217"/>
      <c r="X320" s="1217"/>
      <c r="Y320" s="1217"/>
      <c r="Z320" s="1217"/>
      <c r="AA320" s="1217"/>
      <c r="AB320" s="1217"/>
      <c r="AC320" s="1217"/>
      <c r="AD320" s="1217"/>
      <c r="AE320" s="1217"/>
      <c r="AF320" s="1217"/>
      <c r="AG320" s="1217"/>
      <c r="AH320" s="1217"/>
      <c r="AI320" s="1217"/>
      <c r="AJ320" s="57"/>
      <c r="AL320" s="22" t="s">
        <v>11</v>
      </c>
      <c r="AM320" s="22" t="s">
        <v>12</v>
      </c>
      <c r="AN320" s="22" t="s">
        <v>58</v>
      </c>
      <c r="AO320" s="393"/>
      <c r="BD320" s="839"/>
    </row>
    <row r="321" spans="1:56" s="37" customFormat="1" ht="12" customHeight="1" x14ac:dyDescent="0.3">
      <c r="A321" s="364"/>
      <c r="C321" s="39"/>
      <c r="D321" s="1217"/>
      <c r="E321" s="1217"/>
      <c r="F321" s="1217"/>
      <c r="G321" s="1217"/>
      <c r="H321" s="1217"/>
      <c r="I321" s="1217"/>
      <c r="J321" s="1217"/>
      <c r="K321" s="1217"/>
      <c r="L321" s="1217"/>
      <c r="M321" s="1217"/>
      <c r="N321" s="1217"/>
      <c r="O321" s="1217"/>
      <c r="P321" s="1217"/>
      <c r="Q321" s="1217"/>
      <c r="R321" s="1217"/>
      <c r="S321" s="1217"/>
      <c r="T321" s="1217"/>
      <c r="U321" s="1217"/>
      <c r="V321" s="1217"/>
      <c r="W321" s="1217"/>
      <c r="X321" s="1217"/>
      <c r="Y321" s="1217"/>
      <c r="Z321" s="1217"/>
      <c r="AA321" s="1217"/>
      <c r="AB321" s="1217"/>
      <c r="AC321" s="1217"/>
      <c r="AD321" s="1217"/>
      <c r="AE321" s="1217"/>
      <c r="AF321" s="1217"/>
      <c r="AG321" s="1217"/>
      <c r="AH321" s="1217"/>
      <c r="AI321" s="1217"/>
      <c r="AJ321" s="57"/>
      <c r="AL321" s="46"/>
      <c r="AM321" s="46"/>
      <c r="AN321" s="46"/>
      <c r="AO321" s="393"/>
      <c r="BD321" s="839"/>
    </row>
    <row r="322" spans="1:56" s="37" customFormat="1" ht="30.75" customHeight="1" x14ac:dyDescent="0.3">
      <c r="A322" s="364"/>
      <c r="C322" s="39"/>
      <c r="D322" s="654" t="s">
        <v>7</v>
      </c>
      <c r="E322" s="1221" t="s">
        <v>597</v>
      </c>
      <c r="F322" s="1221"/>
      <c r="G322" s="1221"/>
      <c r="H322" s="1221"/>
      <c r="I322" s="1221"/>
      <c r="J322" s="1221"/>
      <c r="K322" s="1221"/>
      <c r="L322" s="1221"/>
      <c r="M322" s="1221"/>
      <c r="N322" s="1221"/>
      <c r="O322" s="1221"/>
      <c r="P322" s="1221"/>
      <c r="Q322" s="1221"/>
      <c r="R322" s="1221"/>
      <c r="S322" s="1221"/>
      <c r="T322" s="1221"/>
      <c r="U322" s="1221"/>
      <c r="V322" s="1221"/>
      <c r="W322" s="1221"/>
      <c r="X322" s="1221"/>
      <c r="Y322" s="1221"/>
      <c r="Z322" s="1221"/>
      <c r="AA322" s="1221"/>
      <c r="AB322" s="1221"/>
      <c r="AC322" s="1221"/>
      <c r="AD322" s="1221"/>
      <c r="AE322" s="1221"/>
      <c r="AF322" s="1221"/>
      <c r="AG322" s="1221"/>
      <c r="AH322" s="1221"/>
      <c r="AI322" s="1221"/>
      <c r="AJ322" s="57"/>
      <c r="AL322" s="661"/>
      <c r="AM322" s="661"/>
      <c r="AN322" s="661"/>
      <c r="AO322" s="393"/>
      <c r="BD322" s="839"/>
    </row>
    <row r="323" spans="1:56" s="37" customFormat="1" ht="21" customHeight="1" x14ac:dyDescent="0.3">
      <c r="A323" s="364"/>
      <c r="C323" s="39"/>
      <c r="D323" s="654"/>
      <c r="E323" s="1221"/>
      <c r="F323" s="1221"/>
      <c r="G323" s="1221"/>
      <c r="H323" s="1221"/>
      <c r="I323" s="1221"/>
      <c r="J323" s="1221"/>
      <c r="K323" s="1221"/>
      <c r="L323" s="1221"/>
      <c r="M323" s="1221"/>
      <c r="N323" s="1221"/>
      <c r="O323" s="1221"/>
      <c r="P323" s="1221"/>
      <c r="Q323" s="1221"/>
      <c r="R323" s="1221"/>
      <c r="S323" s="1221"/>
      <c r="T323" s="1221"/>
      <c r="U323" s="1221"/>
      <c r="V323" s="1221"/>
      <c r="W323" s="1221"/>
      <c r="X323" s="1221"/>
      <c r="Y323" s="1221"/>
      <c r="Z323" s="1221"/>
      <c r="AA323" s="1221"/>
      <c r="AB323" s="1221"/>
      <c r="AC323" s="1221"/>
      <c r="AD323" s="1221"/>
      <c r="AE323" s="1221"/>
      <c r="AF323" s="1221"/>
      <c r="AG323" s="1221"/>
      <c r="AH323" s="1221"/>
      <c r="AI323" s="1221"/>
      <c r="AJ323" s="57"/>
      <c r="AL323" s="663"/>
      <c r="AM323" s="663"/>
      <c r="AN323" s="663"/>
      <c r="AO323" s="393"/>
      <c r="BD323" s="839"/>
    </row>
    <row r="324" spans="1:56" s="37" customFormat="1" ht="27.75" customHeight="1" x14ac:dyDescent="0.3">
      <c r="A324" s="364"/>
      <c r="C324" s="39"/>
      <c r="D324" s="654" t="s">
        <v>598</v>
      </c>
      <c r="E324" s="659" t="s">
        <v>599</v>
      </c>
      <c r="F324" s="662"/>
      <c r="G324" s="662"/>
      <c r="H324" s="662"/>
      <c r="I324" s="662"/>
      <c r="J324" s="662"/>
      <c r="K324" s="662"/>
      <c r="L324" s="662"/>
      <c r="M324" s="662"/>
      <c r="N324" s="662"/>
      <c r="O324" s="662"/>
      <c r="P324" s="662"/>
      <c r="Q324" s="662"/>
      <c r="R324" s="662"/>
      <c r="S324" s="662"/>
      <c r="T324" s="662"/>
      <c r="U324" s="662"/>
      <c r="V324" s="662"/>
      <c r="W324" s="662"/>
      <c r="X324" s="662"/>
      <c r="Y324" s="662"/>
      <c r="Z324" s="662"/>
      <c r="AA324" s="662"/>
      <c r="AB324" s="662"/>
      <c r="AC324" s="662"/>
      <c r="AD324" s="662"/>
      <c r="AE324" s="662"/>
      <c r="AF324" s="662"/>
      <c r="AG324" s="662"/>
      <c r="AH324" s="662"/>
      <c r="AI324" s="662"/>
      <c r="AJ324" s="57"/>
      <c r="AL324" s="661"/>
      <c r="AM324" s="661"/>
      <c r="AN324" s="661"/>
      <c r="AO324" s="393"/>
      <c r="BD324" s="839"/>
    </row>
    <row r="325" spans="1:56" s="37" customFormat="1" ht="14.25" customHeight="1" x14ac:dyDescent="0.3">
      <c r="A325" s="364"/>
      <c r="C325" s="39"/>
      <c r="D325" s="654"/>
      <c r="E325" s="659"/>
      <c r="F325" s="662"/>
      <c r="G325" s="662"/>
      <c r="H325" s="662"/>
      <c r="I325" s="662"/>
      <c r="J325" s="662"/>
      <c r="K325" s="662"/>
      <c r="L325" s="662"/>
      <c r="M325" s="662"/>
      <c r="N325" s="662"/>
      <c r="O325" s="662"/>
      <c r="P325" s="662"/>
      <c r="Q325" s="662"/>
      <c r="R325" s="662"/>
      <c r="S325" s="662"/>
      <c r="T325" s="662"/>
      <c r="U325" s="662"/>
      <c r="V325" s="662"/>
      <c r="W325" s="662"/>
      <c r="X325" s="662"/>
      <c r="Y325" s="662"/>
      <c r="Z325" s="662"/>
      <c r="AA325" s="662"/>
      <c r="AB325" s="662"/>
      <c r="AC325" s="662"/>
      <c r="AD325" s="662"/>
      <c r="AE325" s="662"/>
      <c r="AF325" s="662"/>
      <c r="AG325" s="662"/>
      <c r="AH325" s="662"/>
      <c r="AI325" s="662"/>
      <c r="AJ325" s="57"/>
      <c r="AL325" s="124"/>
      <c r="AM325" s="124"/>
      <c r="AN325" s="124"/>
      <c r="AO325" s="393"/>
      <c r="BD325" s="839"/>
    </row>
    <row r="326" spans="1:56" ht="16.899999999999999" customHeight="1" x14ac:dyDescent="0.25">
      <c r="A326" s="595"/>
      <c r="B326" s="28"/>
      <c r="C326" s="28"/>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11"/>
      <c r="AG326" s="11"/>
      <c r="AH326" s="11"/>
      <c r="AI326" s="12"/>
      <c r="AJ326" s="11"/>
      <c r="AK326" s="13"/>
      <c r="AL326" s="13"/>
      <c r="AM326" s="13"/>
      <c r="AN326" s="13"/>
      <c r="AO326" s="430"/>
    </row>
    <row r="327" spans="1:56" ht="6.75" customHeight="1" x14ac:dyDescent="0.25">
      <c r="A327" s="106"/>
      <c r="B327" s="28"/>
      <c r="C327" s="28"/>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H327" s="33"/>
      <c r="AJ327" s="33"/>
      <c r="AK327" s="13"/>
      <c r="AL327" s="657"/>
      <c r="AM327" s="657"/>
      <c r="AN327" s="657"/>
      <c r="AO327" s="121"/>
    </row>
    <row r="328" spans="1:56" s="37" customFormat="1" ht="18" customHeight="1" x14ac:dyDescent="0.3">
      <c r="A328" s="103"/>
      <c r="C328" s="39"/>
      <c r="D328" s="39"/>
      <c r="E328" s="39"/>
      <c r="F328" s="39"/>
      <c r="G328" s="39"/>
      <c r="H328" s="39"/>
      <c r="I328" s="39"/>
      <c r="J328" s="39"/>
      <c r="K328" s="39"/>
      <c r="L328" s="39"/>
      <c r="M328" s="39"/>
      <c r="N328" s="39"/>
      <c r="O328" s="39"/>
      <c r="P328" s="39"/>
      <c r="Q328" s="39"/>
      <c r="R328" s="39"/>
      <c r="S328" s="39"/>
      <c r="T328" s="39"/>
      <c r="AA328" s="22"/>
      <c r="AC328" s="22"/>
      <c r="AG328" s="241"/>
      <c r="AH328" s="241"/>
      <c r="AJ328" s="57"/>
      <c r="AL328" s="22" t="s">
        <v>11</v>
      </c>
      <c r="AM328" s="22"/>
      <c r="AN328" s="22" t="s">
        <v>12</v>
      </c>
      <c r="AO328" s="111"/>
      <c r="BD328" s="839"/>
    </row>
    <row r="329" spans="1:56" s="37" customFormat="1" ht="24.75" customHeight="1" x14ac:dyDescent="0.3">
      <c r="A329" s="103"/>
      <c r="B329" s="39" t="s">
        <v>73</v>
      </c>
      <c r="D329" s="39" t="s">
        <v>364</v>
      </c>
      <c r="E329" s="39"/>
      <c r="F329" s="39"/>
      <c r="G329" s="39"/>
      <c r="H329" s="39"/>
      <c r="I329" s="39"/>
      <c r="J329" s="39"/>
      <c r="K329" s="39"/>
      <c r="L329" s="39"/>
      <c r="M329" s="39"/>
      <c r="N329" s="39"/>
      <c r="O329" s="39"/>
      <c r="P329" s="39"/>
      <c r="Q329" s="39"/>
      <c r="R329" s="39"/>
      <c r="S329" s="39"/>
      <c r="T329" s="39"/>
      <c r="AA329" s="22"/>
      <c r="AC329" s="22"/>
      <c r="AG329" s="241"/>
      <c r="AH329" s="241"/>
      <c r="AJ329" s="57"/>
      <c r="AL329" s="85"/>
      <c r="AM329" s="240"/>
      <c r="AN329" s="85"/>
      <c r="AO329" s="111"/>
      <c r="BD329" s="839"/>
    </row>
    <row r="330" spans="1:56" s="37" customFormat="1" ht="25.5" customHeight="1" x14ac:dyDescent="0.3">
      <c r="A330" s="103"/>
      <c r="C330" s="39"/>
      <c r="D330" s="1316" t="s">
        <v>447</v>
      </c>
      <c r="E330" s="1316"/>
      <c r="F330" s="1316"/>
      <c r="G330" s="1316"/>
      <c r="H330" s="1316"/>
      <c r="I330" s="1316"/>
      <c r="J330" s="1316"/>
      <c r="K330" s="1316"/>
      <c r="L330" s="1316"/>
      <c r="M330" s="1316"/>
      <c r="N330" s="1316"/>
      <c r="O330" s="1316"/>
      <c r="P330" s="1316"/>
      <c r="Q330" s="1316"/>
      <c r="R330" s="1316"/>
      <c r="S330" s="1316"/>
      <c r="T330" s="1316"/>
      <c r="U330" s="1316"/>
      <c r="V330" s="1316"/>
      <c r="W330" s="1316"/>
      <c r="X330" s="1316"/>
      <c r="Y330" s="1316"/>
      <c r="Z330" s="1316"/>
      <c r="AA330" s="1316"/>
      <c r="AB330" s="1316"/>
      <c r="AC330" s="1316"/>
      <c r="AD330" s="1316"/>
      <c r="AE330" s="1316"/>
      <c r="AF330" s="1316"/>
      <c r="AG330" s="1316"/>
      <c r="AH330" s="1316"/>
      <c r="AI330" s="1316"/>
      <c r="AJ330" s="57"/>
      <c r="AL330" s="46"/>
      <c r="AM330" s="46"/>
      <c r="AN330" s="46"/>
      <c r="AO330" s="111"/>
      <c r="BD330" s="839"/>
    </row>
    <row r="331" spans="1:56" s="37" customFormat="1" ht="24.75" customHeight="1" x14ac:dyDescent="0.3">
      <c r="A331" s="103"/>
      <c r="C331" s="39"/>
      <c r="D331" s="1316"/>
      <c r="E331" s="1316"/>
      <c r="F331" s="1316"/>
      <c r="G331" s="1316"/>
      <c r="H331" s="1316"/>
      <c r="I331" s="1316"/>
      <c r="J331" s="1316"/>
      <c r="K331" s="1316"/>
      <c r="L331" s="1316"/>
      <c r="M331" s="1316"/>
      <c r="N331" s="1316"/>
      <c r="O331" s="1316"/>
      <c r="P331" s="1316"/>
      <c r="Q331" s="1316"/>
      <c r="R331" s="1316"/>
      <c r="S331" s="1316"/>
      <c r="T331" s="1316"/>
      <c r="U331" s="1316"/>
      <c r="V331" s="1316"/>
      <c r="W331" s="1316"/>
      <c r="X331" s="1316"/>
      <c r="Y331" s="1316"/>
      <c r="Z331" s="1316"/>
      <c r="AA331" s="1316"/>
      <c r="AB331" s="1316"/>
      <c r="AC331" s="1316"/>
      <c r="AD331" s="1316"/>
      <c r="AE331" s="1316"/>
      <c r="AF331" s="1316"/>
      <c r="AG331" s="1316"/>
      <c r="AH331" s="1316"/>
      <c r="AI331" s="1316"/>
      <c r="AJ331" s="57"/>
      <c r="AL331" s="1206" t="s">
        <v>11</v>
      </c>
      <c r="AM331" s="1206" t="s">
        <v>12</v>
      </c>
      <c r="AN331" s="1206" t="s">
        <v>58</v>
      </c>
      <c r="AO331" s="111"/>
      <c r="BD331" s="839"/>
    </row>
    <row r="332" spans="1:56" s="37" customFormat="1" ht="10.15" customHeight="1" x14ac:dyDescent="0.3">
      <c r="A332" s="103"/>
      <c r="C332" s="39"/>
      <c r="D332" s="74"/>
      <c r="E332" s="74"/>
      <c r="F332" s="74"/>
      <c r="G332" s="74"/>
      <c r="H332" s="74"/>
      <c r="I332" s="74"/>
      <c r="J332" s="74"/>
      <c r="K332" s="74"/>
      <c r="L332" s="74"/>
      <c r="M332" s="74"/>
      <c r="N332" s="74"/>
      <c r="O332" s="74"/>
      <c r="P332" s="74"/>
      <c r="Q332" s="74"/>
      <c r="R332" s="74"/>
      <c r="S332" s="74"/>
      <c r="T332" s="74"/>
      <c r="U332" s="74"/>
      <c r="V332" s="74"/>
      <c r="W332" s="74"/>
      <c r="X332" s="74"/>
      <c r="Y332" s="74"/>
      <c r="Z332" s="74"/>
      <c r="AA332" s="74"/>
      <c r="AB332" s="74"/>
      <c r="AC332" s="74"/>
      <c r="AD332" s="74"/>
      <c r="AE332" s="74"/>
      <c r="AF332" s="74"/>
      <c r="AG332" s="74"/>
      <c r="AH332" s="74"/>
      <c r="AI332" s="74"/>
      <c r="AJ332" s="57"/>
      <c r="AL332" s="1207"/>
      <c r="AM332" s="1207"/>
      <c r="AN332" s="1207"/>
      <c r="AO332" s="111"/>
      <c r="BD332" s="839"/>
    </row>
    <row r="333" spans="1:56" s="37" customFormat="1" ht="24.75" customHeight="1" x14ac:dyDescent="0.3">
      <c r="A333" s="103"/>
      <c r="D333" s="39" t="s">
        <v>7</v>
      </c>
      <c r="E333" s="39" t="s">
        <v>426</v>
      </c>
      <c r="F333" s="39"/>
      <c r="G333" s="39"/>
      <c r="H333" s="39"/>
      <c r="I333" s="39"/>
      <c r="J333" s="39"/>
      <c r="K333" s="39"/>
      <c r="L333" s="39"/>
      <c r="M333" s="39"/>
      <c r="N333" s="39"/>
      <c r="O333" s="39"/>
      <c r="P333" s="39"/>
      <c r="Q333" s="39"/>
      <c r="R333" s="39"/>
      <c r="S333" s="39"/>
      <c r="T333" s="39"/>
      <c r="AA333" s="22"/>
      <c r="AC333" s="22"/>
      <c r="AG333" s="241"/>
      <c r="AH333" s="241"/>
      <c r="AJ333" s="57"/>
      <c r="AL333" s="85"/>
      <c r="AM333" s="85"/>
      <c r="AN333" s="85"/>
      <c r="AO333" s="111"/>
      <c r="BD333" s="839"/>
    </row>
    <row r="334" spans="1:56" s="37" customFormat="1" ht="4.5" customHeight="1" x14ac:dyDescent="0.3">
      <c r="A334" s="103"/>
      <c r="D334" s="39"/>
      <c r="E334" s="39"/>
      <c r="F334" s="39"/>
      <c r="G334" s="39"/>
      <c r="H334" s="39"/>
      <c r="I334" s="39"/>
      <c r="J334" s="39"/>
      <c r="K334" s="39"/>
      <c r="L334" s="39"/>
      <c r="M334" s="39"/>
      <c r="N334" s="39"/>
      <c r="O334" s="39"/>
      <c r="P334" s="39"/>
      <c r="Q334" s="39"/>
      <c r="R334" s="39"/>
      <c r="S334" s="39"/>
      <c r="T334" s="39"/>
      <c r="AA334" s="22"/>
      <c r="AC334" s="22"/>
      <c r="AG334" s="241"/>
      <c r="AH334" s="241"/>
      <c r="AJ334" s="57"/>
      <c r="AL334" s="124"/>
      <c r="AM334" s="240"/>
      <c r="AN334" s="124"/>
      <c r="AO334" s="111"/>
      <c r="BD334" s="839"/>
    </row>
    <row r="335" spans="1:56" s="37" customFormat="1" ht="24.75" customHeight="1" x14ac:dyDescent="0.3">
      <c r="A335" s="103"/>
      <c r="D335" s="39" t="s">
        <v>42</v>
      </c>
      <c r="E335" s="39" t="s">
        <v>427</v>
      </c>
      <c r="F335" s="39"/>
      <c r="G335" s="39"/>
      <c r="H335" s="39"/>
      <c r="I335" s="39"/>
      <c r="J335" s="39"/>
      <c r="K335" s="39"/>
      <c r="L335" s="39"/>
      <c r="M335" s="39"/>
      <c r="N335" s="39"/>
      <c r="O335" s="39"/>
      <c r="P335" s="39"/>
      <c r="Q335" s="39"/>
      <c r="R335" s="39"/>
      <c r="S335" s="39"/>
      <c r="T335" s="39"/>
      <c r="AA335" s="22"/>
      <c r="AC335" s="22"/>
      <c r="AG335" s="241"/>
      <c r="AH335" s="241"/>
      <c r="AJ335" s="57"/>
      <c r="AL335" s="85"/>
      <c r="AM335" s="85"/>
      <c r="AN335" s="85"/>
      <c r="AO335" s="111"/>
      <c r="BD335" s="839"/>
    </row>
    <row r="336" spans="1:56" s="37" customFormat="1" ht="4.5" customHeight="1" x14ac:dyDescent="0.3">
      <c r="A336" s="103"/>
      <c r="D336" s="39"/>
      <c r="E336" s="39"/>
      <c r="F336" s="39"/>
      <c r="G336" s="39"/>
      <c r="H336" s="39"/>
      <c r="I336" s="39"/>
      <c r="J336" s="39"/>
      <c r="K336" s="39"/>
      <c r="L336" s="39"/>
      <c r="M336" s="39"/>
      <c r="N336" s="39"/>
      <c r="O336" s="39"/>
      <c r="P336" s="39"/>
      <c r="Q336" s="39"/>
      <c r="R336" s="39"/>
      <c r="S336" s="39"/>
      <c r="T336" s="39"/>
      <c r="AA336" s="22"/>
      <c r="AC336" s="22"/>
      <c r="AG336" s="241"/>
      <c r="AH336" s="241"/>
      <c r="AJ336" s="57"/>
      <c r="AL336" s="124"/>
      <c r="AM336" s="240"/>
      <c r="AN336" s="124"/>
      <c r="AO336" s="111"/>
      <c r="BD336" s="839"/>
    </row>
    <row r="337" spans="1:56" s="37" customFormat="1" ht="24.75" customHeight="1" x14ac:dyDescent="0.3">
      <c r="A337" s="103"/>
      <c r="D337" s="39" t="s">
        <v>44</v>
      </c>
      <c r="E337" s="39" t="s">
        <v>80</v>
      </c>
      <c r="F337" s="39"/>
      <c r="G337" s="39"/>
      <c r="H337" s="39"/>
      <c r="I337" s="39"/>
      <c r="J337" s="39"/>
      <c r="K337" s="39"/>
      <c r="L337" s="39"/>
      <c r="M337" s="39"/>
      <c r="N337" s="39"/>
      <c r="O337" s="39"/>
      <c r="P337" s="39"/>
      <c r="Q337" s="39"/>
      <c r="R337" s="39"/>
      <c r="S337" s="39"/>
      <c r="T337" s="39"/>
      <c r="AA337" s="22"/>
      <c r="AC337" s="22"/>
      <c r="AG337" s="241"/>
      <c r="AH337" s="241"/>
      <c r="AJ337" s="57"/>
      <c r="AL337" s="85"/>
      <c r="AM337" s="85"/>
      <c r="AN337" s="85"/>
      <c r="AO337" s="111"/>
      <c r="BD337" s="839"/>
    </row>
    <row r="338" spans="1:56" s="37" customFormat="1" ht="18" customHeight="1" x14ac:dyDescent="0.3">
      <c r="A338" s="103"/>
      <c r="C338" s="39"/>
      <c r="D338" s="39"/>
      <c r="E338" s="39"/>
      <c r="F338" s="39"/>
      <c r="G338" s="39"/>
      <c r="H338" s="39"/>
      <c r="I338" s="39"/>
      <c r="J338" s="39"/>
      <c r="K338" s="39"/>
      <c r="L338" s="39"/>
      <c r="M338" s="39"/>
      <c r="N338" s="39"/>
      <c r="O338" s="39"/>
      <c r="P338" s="39"/>
      <c r="Q338" s="39"/>
      <c r="R338" s="39"/>
      <c r="S338" s="39"/>
      <c r="T338" s="39"/>
      <c r="AA338" s="22"/>
      <c r="AC338" s="22"/>
      <c r="AG338" s="241"/>
      <c r="AH338" s="241"/>
      <c r="AJ338" s="57"/>
      <c r="AO338" s="111"/>
      <c r="BD338" s="839"/>
    </row>
    <row r="339" spans="1:56" s="37" customFormat="1" ht="18" customHeight="1" x14ac:dyDescent="0.3">
      <c r="A339" s="103"/>
      <c r="C339" s="39"/>
      <c r="D339" s="39"/>
      <c r="E339" s="39"/>
      <c r="F339" s="39"/>
      <c r="G339" s="39"/>
      <c r="H339" s="39"/>
      <c r="I339" s="39"/>
      <c r="J339" s="39"/>
      <c r="K339" s="39"/>
      <c r="L339" s="39"/>
      <c r="M339" s="39"/>
      <c r="N339" s="39"/>
      <c r="O339" s="39"/>
      <c r="P339" s="39"/>
      <c r="Q339" s="39"/>
      <c r="R339" s="39"/>
      <c r="S339" s="39"/>
      <c r="T339" s="39"/>
      <c r="AA339" s="22"/>
      <c r="AC339" s="22"/>
      <c r="AG339" s="241"/>
      <c r="AH339" s="241"/>
      <c r="AJ339" s="57"/>
      <c r="AL339" s="22" t="s">
        <v>11</v>
      </c>
      <c r="AM339" s="22"/>
      <c r="AN339" s="22" t="s">
        <v>12</v>
      </c>
      <c r="AO339" s="111"/>
      <c r="BD339" s="839"/>
    </row>
    <row r="340" spans="1:56" s="37" customFormat="1" ht="24.75" customHeight="1" x14ac:dyDescent="0.3">
      <c r="A340" s="103"/>
      <c r="B340" s="39" t="s">
        <v>74</v>
      </c>
      <c r="D340" s="1217" t="s">
        <v>627</v>
      </c>
      <c r="E340" s="1217"/>
      <c r="F340" s="1217"/>
      <c r="G340" s="1217"/>
      <c r="H340" s="1217"/>
      <c r="I340" s="1217"/>
      <c r="J340" s="1217"/>
      <c r="K340" s="1217"/>
      <c r="L340" s="1217"/>
      <c r="M340" s="1217"/>
      <c r="N340" s="1217"/>
      <c r="O340" s="1217"/>
      <c r="P340" s="1217"/>
      <c r="Q340" s="1217"/>
      <c r="R340" s="1217"/>
      <c r="S340" s="1217"/>
      <c r="T340" s="1217"/>
      <c r="U340" s="1217"/>
      <c r="V340" s="1217"/>
      <c r="W340" s="1217"/>
      <c r="X340" s="1217"/>
      <c r="Y340" s="1217"/>
      <c r="Z340" s="1217"/>
      <c r="AA340" s="1217"/>
      <c r="AB340" s="1217"/>
      <c r="AC340" s="1217"/>
      <c r="AD340" s="1217"/>
      <c r="AE340" s="1217"/>
      <c r="AF340" s="1217"/>
      <c r="AG340" s="1217"/>
      <c r="AH340" s="1217"/>
      <c r="AI340" s="1217"/>
      <c r="AJ340" s="57"/>
      <c r="AL340" s="85"/>
      <c r="AM340" s="240"/>
      <c r="AN340" s="85"/>
      <c r="AO340" s="111"/>
      <c r="BD340" s="839"/>
    </row>
    <row r="341" spans="1:56" s="37" customFormat="1" ht="41.45" customHeight="1" x14ac:dyDescent="0.3">
      <c r="A341" s="103"/>
      <c r="C341" s="39"/>
      <c r="D341" s="1217"/>
      <c r="E341" s="1217"/>
      <c r="F341" s="1217"/>
      <c r="G341" s="1217"/>
      <c r="H341" s="1217"/>
      <c r="I341" s="1217"/>
      <c r="J341" s="1217"/>
      <c r="K341" s="1217"/>
      <c r="L341" s="1217"/>
      <c r="M341" s="1217"/>
      <c r="N341" s="1217"/>
      <c r="O341" s="1217"/>
      <c r="P341" s="1217"/>
      <c r="Q341" s="1217"/>
      <c r="R341" s="1217"/>
      <c r="S341" s="1217"/>
      <c r="T341" s="1217"/>
      <c r="U341" s="1217"/>
      <c r="V341" s="1217"/>
      <c r="W341" s="1217"/>
      <c r="X341" s="1217"/>
      <c r="Y341" s="1217"/>
      <c r="Z341" s="1217"/>
      <c r="AA341" s="1217"/>
      <c r="AB341" s="1217"/>
      <c r="AC341" s="1217"/>
      <c r="AD341" s="1217"/>
      <c r="AE341" s="1217"/>
      <c r="AF341" s="1217"/>
      <c r="AG341" s="1217"/>
      <c r="AH341" s="1217"/>
      <c r="AI341" s="1217"/>
      <c r="AJ341" s="57"/>
      <c r="AL341" s="46"/>
      <c r="AM341" s="46"/>
      <c r="AN341" s="46"/>
      <c r="AO341" s="111"/>
      <c r="BD341" s="839"/>
    </row>
    <row r="342" spans="1:56" s="37" customFormat="1" ht="4.1500000000000004" customHeight="1" x14ac:dyDescent="0.3">
      <c r="A342" s="103"/>
      <c r="C342" s="39"/>
      <c r="D342" s="656"/>
      <c r="E342" s="656"/>
      <c r="F342" s="656"/>
      <c r="G342" s="656"/>
      <c r="H342" s="656"/>
      <c r="I342" s="656"/>
      <c r="J342" s="656"/>
      <c r="K342" s="656"/>
      <c r="L342" s="656"/>
      <c r="M342" s="656"/>
      <c r="N342" s="656"/>
      <c r="O342" s="656"/>
      <c r="P342" s="656"/>
      <c r="Q342" s="656"/>
      <c r="R342" s="656"/>
      <c r="S342" s="656"/>
      <c r="T342" s="656"/>
      <c r="U342" s="656"/>
      <c r="V342" s="656"/>
      <c r="W342" s="656"/>
      <c r="X342" s="656"/>
      <c r="Y342" s="656"/>
      <c r="Z342" s="656"/>
      <c r="AA342" s="656"/>
      <c r="AB342" s="656"/>
      <c r="AC342" s="656"/>
      <c r="AD342" s="656"/>
      <c r="AE342" s="656"/>
      <c r="AF342" s="656"/>
      <c r="AG342" s="656"/>
      <c r="AH342" s="656"/>
      <c r="AI342" s="656"/>
      <c r="AJ342" s="57"/>
      <c r="AO342" s="111"/>
      <c r="BD342" s="839"/>
    </row>
    <row r="343" spans="1:56" s="37" customFormat="1" ht="23.25" customHeight="1" x14ac:dyDescent="0.3">
      <c r="A343" s="103"/>
      <c r="C343" s="39"/>
      <c r="D343" s="1221" t="s">
        <v>734</v>
      </c>
      <c r="E343" s="1221"/>
      <c r="F343" s="1221"/>
      <c r="G343" s="1221"/>
      <c r="H343" s="1221"/>
      <c r="I343" s="1221"/>
      <c r="J343" s="1221"/>
      <c r="K343" s="1221"/>
      <c r="L343" s="1221"/>
      <c r="M343" s="1221"/>
      <c r="N343" s="1221"/>
      <c r="O343" s="1221"/>
      <c r="P343" s="1221"/>
      <c r="Q343" s="1221"/>
      <c r="R343" s="1221"/>
      <c r="S343" s="1221"/>
      <c r="T343" s="1221"/>
      <c r="U343" s="1221"/>
      <c r="V343" s="1221"/>
      <c r="W343" s="1221"/>
      <c r="X343" s="1221"/>
      <c r="Y343" s="1221"/>
      <c r="Z343" s="1221"/>
      <c r="AA343" s="1221"/>
      <c r="AB343" s="1221"/>
      <c r="AC343" s="1221"/>
      <c r="AD343" s="1221"/>
      <c r="AE343" s="1221"/>
      <c r="AF343" s="1221"/>
      <c r="AG343" s="1221"/>
      <c r="AH343" s="1221"/>
      <c r="AI343" s="1221"/>
      <c r="AJ343" s="1221"/>
      <c r="AK343" s="1221"/>
      <c r="AL343" s="1221"/>
      <c r="AM343" s="1221"/>
      <c r="AN343" s="1221"/>
      <c r="AO343" s="1279"/>
      <c r="BD343" s="839"/>
    </row>
    <row r="344" spans="1:56" s="37" customFormat="1" ht="20.25" customHeight="1" x14ac:dyDescent="0.3">
      <c r="A344" s="103"/>
      <c r="C344" s="39"/>
      <c r="D344" s="1268"/>
      <c r="E344" s="1269"/>
      <c r="F344" s="1269"/>
      <c r="G344" s="1269"/>
      <c r="H344" s="1269"/>
      <c r="I344" s="1269"/>
      <c r="J344" s="1269"/>
      <c r="K344" s="1269"/>
      <c r="L344" s="1269"/>
      <c r="M344" s="1269"/>
      <c r="N344" s="1269"/>
      <c r="O344" s="1269"/>
      <c r="P344" s="1269"/>
      <c r="Q344" s="1269"/>
      <c r="R344" s="1269"/>
      <c r="S344" s="1269"/>
      <c r="T344" s="1269"/>
      <c r="U344" s="1269"/>
      <c r="V344" s="1269"/>
      <c r="W344" s="1269"/>
      <c r="X344" s="1269"/>
      <c r="Y344" s="1269"/>
      <c r="Z344" s="1269"/>
      <c r="AA344" s="1269"/>
      <c r="AB344" s="1269"/>
      <c r="AC344" s="1269"/>
      <c r="AD344" s="1269"/>
      <c r="AE344" s="1269"/>
      <c r="AF344" s="1269"/>
      <c r="AG344" s="1269"/>
      <c r="AH344" s="1269"/>
      <c r="AI344" s="1270"/>
      <c r="AJ344" s="57"/>
      <c r="AO344" s="111"/>
      <c r="BD344" s="839"/>
    </row>
    <row r="345" spans="1:56" s="37" customFormat="1" ht="20.25" customHeight="1" x14ac:dyDescent="0.3">
      <c r="A345" s="103"/>
      <c r="C345" s="39"/>
      <c r="D345" s="1271"/>
      <c r="E345" s="1226"/>
      <c r="F345" s="1226"/>
      <c r="G345" s="1226"/>
      <c r="H345" s="1226"/>
      <c r="I345" s="1226"/>
      <c r="J345" s="1226"/>
      <c r="K345" s="1226"/>
      <c r="L345" s="1226"/>
      <c r="M345" s="1226"/>
      <c r="N345" s="1226"/>
      <c r="O345" s="1226"/>
      <c r="P345" s="1226"/>
      <c r="Q345" s="1226"/>
      <c r="R345" s="1226"/>
      <c r="S345" s="1226"/>
      <c r="T345" s="1226"/>
      <c r="U345" s="1226"/>
      <c r="V345" s="1226"/>
      <c r="W345" s="1226"/>
      <c r="X345" s="1226"/>
      <c r="Y345" s="1226"/>
      <c r="Z345" s="1226"/>
      <c r="AA345" s="1226"/>
      <c r="AB345" s="1226"/>
      <c r="AC345" s="1226"/>
      <c r="AD345" s="1226"/>
      <c r="AE345" s="1226"/>
      <c r="AF345" s="1226"/>
      <c r="AG345" s="1226"/>
      <c r="AH345" s="1226"/>
      <c r="AI345" s="1272"/>
      <c r="AJ345" s="57"/>
      <c r="AO345" s="111"/>
      <c r="BD345" s="839"/>
    </row>
    <row r="346" spans="1:56" s="37" customFormat="1" ht="20.25" customHeight="1" x14ac:dyDescent="0.3">
      <c r="A346" s="103"/>
      <c r="C346" s="39"/>
      <c r="D346" s="1271"/>
      <c r="E346" s="1226"/>
      <c r="F346" s="1226"/>
      <c r="G346" s="1226"/>
      <c r="H346" s="1226"/>
      <c r="I346" s="1226"/>
      <c r="J346" s="1226"/>
      <c r="K346" s="1226"/>
      <c r="L346" s="1226"/>
      <c r="M346" s="1226"/>
      <c r="N346" s="1226"/>
      <c r="O346" s="1226"/>
      <c r="P346" s="1226"/>
      <c r="Q346" s="1226"/>
      <c r="R346" s="1226"/>
      <c r="S346" s="1226"/>
      <c r="T346" s="1226"/>
      <c r="U346" s="1226"/>
      <c r="V346" s="1226"/>
      <c r="W346" s="1226"/>
      <c r="X346" s="1226"/>
      <c r="Y346" s="1226"/>
      <c r="Z346" s="1226"/>
      <c r="AA346" s="1226"/>
      <c r="AB346" s="1226"/>
      <c r="AC346" s="1226"/>
      <c r="AD346" s="1226"/>
      <c r="AE346" s="1226"/>
      <c r="AF346" s="1226"/>
      <c r="AG346" s="1226"/>
      <c r="AH346" s="1226"/>
      <c r="AI346" s="1272"/>
      <c r="AJ346" s="57"/>
      <c r="AO346" s="111"/>
      <c r="BD346" s="839"/>
    </row>
    <row r="347" spans="1:56" s="37" customFormat="1" ht="20.25" customHeight="1" x14ac:dyDescent="0.3">
      <c r="A347" s="103"/>
      <c r="C347" s="39"/>
      <c r="D347" s="1271"/>
      <c r="E347" s="1226"/>
      <c r="F347" s="1226"/>
      <c r="G347" s="1226"/>
      <c r="H347" s="1226"/>
      <c r="I347" s="1226"/>
      <c r="J347" s="1226"/>
      <c r="K347" s="1226"/>
      <c r="L347" s="1226"/>
      <c r="M347" s="1226"/>
      <c r="N347" s="1226"/>
      <c r="O347" s="1226"/>
      <c r="P347" s="1226"/>
      <c r="Q347" s="1226"/>
      <c r="R347" s="1226"/>
      <c r="S347" s="1226"/>
      <c r="T347" s="1226"/>
      <c r="U347" s="1226"/>
      <c r="V347" s="1226"/>
      <c r="W347" s="1226"/>
      <c r="X347" s="1226"/>
      <c r="Y347" s="1226"/>
      <c r="Z347" s="1226"/>
      <c r="AA347" s="1226"/>
      <c r="AB347" s="1226"/>
      <c r="AC347" s="1226"/>
      <c r="AD347" s="1226"/>
      <c r="AE347" s="1226"/>
      <c r="AF347" s="1226"/>
      <c r="AG347" s="1226"/>
      <c r="AH347" s="1226"/>
      <c r="AI347" s="1272"/>
      <c r="AJ347" s="57"/>
      <c r="AO347" s="111"/>
      <c r="BD347" s="839"/>
    </row>
    <row r="348" spans="1:56" s="37" customFormat="1" ht="20.25" customHeight="1" x14ac:dyDescent="0.3">
      <c r="A348" s="103"/>
      <c r="C348" s="39"/>
      <c r="D348" s="1271"/>
      <c r="E348" s="1226"/>
      <c r="F348" s="1226"/>
      <c r="G348" s="1226"/>
      <c r="H348" s="1226"/>
      <c r="I348" s="1226"/>
      <c r="J348" s="1226"/>
      <c r="K348" s="1226"/>
      <c r="L348" s="1226"/>
      <c r="M348" s="1226"/>
      <c r="N348" s="1226"/>
      <c r="O348" s="1226"/>
      <c r="P348" s="1226"/>
      <c r="Q348" s="1226"/>
      <c r="R348" s="1226"/>
      <c r="S348" s="1226"/>
      <c r="T348" s="1226"/>
      <c r="U348" s="1226"/>
      <c r="V348" s="1226"/>
      <c r="W348" s="1226"/>
      <c r="X348" s="1226"/>
      <c r="Y348" s="1226"/>
      <c r="Z348" s="1226"/>
      <c r="AA348" s="1226"/>
      <c r="AB348" s="1226"/>
      <c r="AC348" s="1226"/>
      <c r="AD348" s="1226"/>
      <c r="AE348" s="1226"/>
      <c r="AF348" s="1226"/>
      <c r="AG348" s="1226"/>
      <c r="AH348" s="1226"/>
      <c r="AI348" s="1272"/>
      <c r="AJ348" s="57"/>
      <c r="AO348" s="111"/>
      <c r="BD348" s="839"/>
    </row>
    <row r="349" spans="1:56" s="37" customFormat="1" ht="20.25" customHeight="1" x14ac:dyDescent="0.3">
      <c r="A349" s="103"/>
      <c r="C349" s="39"/>
      <c r="D349" s="1273"/>
      <c r="E349" s="1274"/>
      <c r="F349" s="1274"/>
      <c r="G349" s="1274"/>
      <c r="H349" s="1274"/>
      <c r="I349" s="1274"/>
      <c r="J349" s="1274"/>
      <c r="K349" s="1274"/>
      <c r="L349" s="1274"/>
      <c r="M349" s="1274"/>
      <c r="N349" s="1274"/>
      <c r="O349" s="1274"/>
      <c r="P349" s="1274"/>
      <c r="Q349" s="1274"/>
      <c r="R349" s="1274"/>
      <c r="S349" s="1274"/>
      <c r="T349" s="1274"/>
      <c r="U349" s="1274"/>
      <c r="V349" s="1274"/>
      <c r="W349" s="1274"/>
      <c r="X349" s="1274"/>
      <c r="Y349" s="1274"/>
      <c r="Z349" s="1274"/>
      <c r="AA349" s="1274"/>
      <c r="AB349" s="1274"/>
      <c r="AC349" s="1274"/>
      <c r="AD349" s="1274"/>
      <c r="AE349" s="1274"/>
      <c r="AF349" s="1274"/>
      <c r="AG349" s="1274"/>
      <c r="AH349" s="1274"/>
      <c r="AI349" s="1275"/>
      <c r="AJ349" s="57"/>
      <c r="AO349" s="111"/>
      <c r="BD349" s="839"/>
    </row>
    <row r="350" spans="1:56" s="37" customFormat="1" ht="18" customHeight="1" x14ac:dyDescent="0.3">
      <c r="A350" s="364"/>
      <c r="C350" s="39"/>
      <c r="E350" s="22"/>
      <c r="F350" s="22"/>
      <c r="G350" s="22"/>
      <c r="H350" s="22"/>
      <c r="I350" s="22"/>
      <c r="J350" s="22"/>
      <c r="K350" s="22"/>
      <c r="L350" s="22"/>
      <c r="M350" s="22"/>
      <c r="O350" s="22"/>
      <c r="Q350" s="22"/>
      <c r="R350" s="22"/>
      <c r="S350" s="22"/>
      <c r="T350" s="22"/>
      <c r="U350" s="22"/>
      <c r="V350" s="22"/>
      <c r="W350" s="22"/>
      <c r="X350" s="22"/>
      <c r="AG350" s="79"/>
      <c r="AH350" s="79"/>
      <c r="AJ350" s="57"/>
      <c r="AL350" s="22" t="s">
        <v>11</v>
      </c>
      <c r="AN350" s="22" t="s">
        <v>12</v>
      </c>
      <c r="AO350" s="393"/>
      <c r="BD350" s="839"/>
    </row>
    <row r="351" spans="1:56" s="37" customFormat="1" ht="21.75" customHeight="1" x14ac:dyDescent="0.3">
      <c r="A351" s="364"/>
      <c r="B351" s="39" t="s">
        <v>709</v>
      </c>
      <c r="C351" s="39"/>
      <c r="D351" s="1221" t="s">
        <v>735</v>
      </c>
      <c r="E351" s="1221"/>
      <c r="F351" s="1221"/>
      <c r="G351" s="1221"/>
      <c r="H351" s="1221"/>
      <c r="I351" s="1221"/>
      <c r="J351" s="1221"/>
      <c r="K351" s="1221"/>
      <c r="L351" s="1221"/>
      <c r="M351" s="1221"/>
      <c r="N351" s="1221"/>
      <c r="O351" s="1221"/>
      <c r="P351" s="1221"/>
      <c r="Q351" s="1221"/>
      <c r="R351" s="1221"/>
      <c r="S351" s="1221"/>
      <c r="T351" s="1221"/>
      <c r="U351" s="1221"/>
      <c r="V351" s="1221"/>
      <c r="W351" s="1221"/>
      <c r="X351" s="1221"/>
      <c r="Y351" s="1221"/>
      <c r="Z351" s="1221"/>
      <c r="AA351" s="1221"/>
      <c r="AB351" s="1221"/>
      <c r="AC351" s="1221"/>
      <c r="AD351" s="1221"/>
      <c r="AE351" s="1221"/>
      <c r="AF351" s="1221"/>
      <c r="AG351" s="1221"/>
      <c r="AH351" s="1221"/>
      <c r="AI351" s="1221"/>
      <c r="AJ351" s="57"/>
      <c r="AL351" s="788"/>
      <c r="AN351" s="788"/>
      <c r="AO351" s="393"/>
      <c r="BD351" s="839"/>
    </row>
    <row r="352" spans="1:56" s="37" customFormat="1" ht="18" customHeight="1" x14ac:dyDescent="0.3">
      <c r="A352" s="364"/>
      <c r="C352" s="39"/>
      <c r="D352" s="1221"/>
      <c r="E352" s="1221"/>
      <c r="F352" s="1221"/>
      <c r="G352" s="1221"/>
      <c r="H352" s="1221"/>
      <c r="I352" s="1221"/>
      <c r="J352" s="1221"/>
      <c r="K352" s="1221"/>
      <c r="L352" s="1221"/>
      <c r="M352" s="1221"/>
      <c r="N352" s="1221"/>
      <c r="O352" s="1221"/>
      <c r="P352" s="1221"/>
      <c r="Q352" s="1221"/>
      <c r="R352" s="1221"/>
      <c r="S352" s="1221"/>
      <c r="T352" s="1221"/>
      <c r="U352" s="1221"/>
      <c r="V352" s="1221"/>
      <c r="W352" s="1221"/>
      <c r="X352" s="1221"/>
      <c r="Y352" s="1221"/>
      <c r="Z352" s="1221"/>
      <c r="AA352" s="1221"/>
      <c r="AB352" s="1221"/>
      <c r="AC352" s="1221"/>
      <c r="AD352" s="1221"/>
      <c r="AE352" s="1221"/>
      <c r="AF352" s="1221"/>
      <c r="AG352" s="1221"/>
      <c r="AH352" s="1221"/>
      <c r="AI352" s="1221"/>
      <c r="AJ352" s="57"/>
      <c r="AL352" s="124"/>
      <c r="AM352" s="124"/>
      <c r="AN352" s="124"/>
      <c r="AO352" s="393"/>
      <c r="BD352" s="839"/>
    </row>
    <row r="353" spans="1:83" s="37" customFormat="1" ht="20.25" x14ac:dyDescent="0.3">
      <c r="A353" s="364"/>
      <c r="C353" s="39"/>
      <c r="D353" s="1221"/>
      <c r="E353" s="1221"/>
      <c r="F353" s="1221"/>
      <c r="G353" s="1221"/>
      <c r="H353" s="1221"/>
      <c r="I353" s="1221"/>
      <c r="J353" s="1221"/>
      <c r="K353" s="1221"/>
      <c r="L353" s="1221"/>
      <c r="M353" s="1221"/>
      <c r="N353" s="1221"/>
      <c r="O353" s="1221"/>
      <c r="P353" s="1221"/>
      <c r="Q353" s="1221"/>
      <c r="R353" s="1221"/>
      <c r="S353" s="1221"/>
      <c r="T353" s="1221"/>
      <c r="U353" s="1221"/>
      <c r="V353" s="1221"/>
      <c r="W353" s="1221"/>
      <c r="X353" s="1221"/>
      <c r="Y353" s="1221"/>
      <c r="Z353" s="1221"/>
      <c r="AA353" s="1221"/>
      <c r="AB353" s="1221"/>
      <c r="AC353" s="1221"/>
      <c r="AD353" s="1221"/>
      <c r="AE353" s="1221"/>
      <c r="AF353" s="1221"/>
      <c r="AG353" s="1221"/>
      <c r="AH353" s="1221"/>
      <c r="AI353" s="1221"/>
      <c r="AJ353" s="57"/>
      <c r="AO353" s="393"/>
      <c r="BD353" s="839"/>
    </row>
    <row r="354" spans="1:83" s="37" customFormat="1" ht="14.25" customHeight="1" x14ac:dyDescent="0.3">
      <c r="A354" s="364"/>
      <c r="C354" s="39"/>
      <c r="E354" s="22"/>
      <c r="F354" s="22"/>
      <c r="G354" s="22"/>
      <c r="H354" s="22"/>
      <c r="I354" s="22"/>
      <c r="J354" s="22"/>
      <c r="K354" s="22"/>
      <c r="L354" s="22"/>
      <c r="M354" s="22"/>
      <c r="O354" s="22"/>
      <c r="Q354" s="22"/>
      <c r="R354" s="22"/>
      <c r="S354" s="22"/>
      <c r="T354" s="22"/>
      <c r="U354" s="22"/>
      <c r="V354" s="22"/>
      <c r="W354" s="22"/>
      <c r="X354" s="22"/>
      <c r="AG354" s="79"/>
      <c r="AH354" s="79"/>
      <c r="AJ354" s="57"/>
      <c r="AO354" s="393"/>
      <c r="BD354" s="839"/>
    </row>
    <row r="355" spans="1:83" s="37" customFormat="1" ht="20.25" x14ac:dyDescent="0.3">
      <c r="A355" s="364"/>
      <c r="C355" s="39"/>
      <c r="D355" s="39" t="s">
        <v>710</v>
      </c>
      <c r="E355" s="22"/>
      <c r="F355" s="22"/>
      <c r="G355" s="22"/>
      <c r="H355" s="22"/>
      <c r="I355" s="22"/>
      <c r="J355" s="22"/>
      <c r="K355" s="22"/>
      <c r="L355" s="22"/>
      <c r="M355" s="22"/>
      <c r="O355" s="22"/>
      <c r="Q355" s="22"/>
      <c r="R355" s="22"/>
      <c r="S355" s="22"/>
      <c r="T355" s="22"/>
      <c r="U355" s="22"/>
      <c r="V355" s="22"/>
      <c r="W355" s="22"/>
      <c r="X355" s="22"/>
      <c r="AG355" s="79"/>
      <c r="AH355" s="79"/>
      <c r="AJ355" s="57"/>
      <c r="AO355" s="393"/>
      <c r="BD355" s="839"/>
    </row>
    <row r="356" spans="1:83" s="37" customFormat="1" ht="20.25" customHeight="1" x14ac:dyDescent="0.3">
      <c r="A356" s="364"/>
      <c r="C356" s="39"/>
      <c r="D356" s="1307"/>
      <c r="E356" s="1308"/>
      <c r="F356" s="1308"/>
      <c r="G356" s="1308"/>
      <c r="H356" s="1308"/>
      <c r="I356" s="1308"/>
      <c r="J356" s="1308"/>
      <c r="K356" s="1308"/>
      <c r="L356" s="1308"/>
      <c r="M356" s="1308"/>
      <c r="N356" s="1308"/>
      <c r="O356" s="1308"/>
      <c r="P356" s="1308"/>
      <c r="Q356" s="1308"/>
      <c r="R356" s="1308"/>
      <c r="S356" s="1308"/>
      <c r="T356" s="1308"/>
      <c r="U356" s="1308"/>
      <c r="V356" s="1308"/>
      <c r="W356" s="1308"/>
      <c r="X356" s="1308"/>
      <c r="Y356" s="1308"/>
      <c r="Z356" s="1308"/>
      <c r="AA356" s="1308"/>
      <c r="AB356" s="1308"/>
      <c r="AC356" s="1308"/>
      <c r="AD356" s="1308"/>
      <c r="AE356" s="1308"/>
      <c r="AF356" s="1308"/>
      <c r="AG356" s="1308"/>
      <c r="AH356" s="1308"/>
      <c r="AI356" s="1309"/>
      <c r="AJ356" s="57"/>
      <c r="AO356" s="393"/>
      <c r="BD356" s="839"/>
    </row>
    <row r="357" spans="1:83" s="37" customFormat="1" ht="20.25" customHeight="1" x14ac:dyDescent="0.3">
      <c r="A357" s="364"/>
      <c r="C357" s="39"/>
      <c r="D357" s="1310"/>
      <c r="E357" s="1226"/>
      <c r="F357" s="1226"/>
      <c r="G357" s="1226"/>
      <c r="H357" s="1226"/>
      <c r="I357" s="1226"/>
      <c r="J357" s="1226"/>
      <c r="K357" s="1226"/>
      <c r="L357" s="1226"/>
      <c r="M357" s="1226"/>
      <c r="N357" s="1226"/>
      <c r="O357" s="1226"/>
      <c r="P357" s="1226"/>
      <c r="Q357" s="1226"/>
      <c r="R357" s="1226"/>
      <c r="S357" s="1226"/>
      <c r="T357" s="1226"/>
      <c r="U357" s="1226"/>
      <c r="V357" s="1226"/>
      <c r="W357" s="1226"/>
      <c r="X357" s="1226"/>
      <c r="Y357" s="1226"/>
      <c r="Z357" s="1226"/>
      <c r="AA357" s="1226"/>
      <c r="AB357" s="1226"/>
      <c r="AC357" s="1226"/>
      <c r="AD357" s="1226"/>
      <c r="AE357" s="1226"/>
      <c r="AF357" s="1226"/>
      <c r="AG357" s="1226"/>
      <c r="AH357" s="1226"/>
      <c r="AI357" s="1311"/>
      <c r="AJ357" s="57"/>
      <c r="AO357" s="393"/>
      <c r="BD357" s="839"/>
    </row>
    <row r="358" spans="1:83" s="37" customFormat="1" ht="20.25" customHeight="1" x14ac:dyDescent="0.3">
      <c r="A358" s="364"/>
      <c r="C358" s="39"/>
      <c r="D358" s="1310"/>
      <c r="E358" s="1226"/>
      <c r="F358" s="1226"/>
      <c r="G358" s="1226"/>
      <c r="H358" s="1226"/>
      <c r="I358" s="1226"/>
      <c r="J358" s="1226"/>
      <c r="K358" s="1226"/>
      <c r="L358" s="1226"/>
      <c r="M358" s="1226"/>
      <c r="N358" s="1226"/>
      <c r="O358" s="1226"/>
      <c r="P358" s="1226"/>
      <c r="Q358" s="1226"/>
      <c r="R358" s="1226"/>
      <c r="S358" s="1226"/>
      <c r="T358" s="1226"/>
      <c r="U358" s="1226"/>
      <c r="V358" s="1226"/>
      <c r="W358" s="1226"/>
      <c r="X358" s="1226"/>
      <c r="Y358" s="1226"/>
      <c r="Z358" s="1226"/>
      <c r="AA358" s="1226"/>
      <c r="AB358" s="1226"/>
      <c r="AC358" s="1226"/>
      <c r="AD358" s="1226"/>
      <c r="AE358" s="1226"/>
      <c r="AF358" s="1226"/>
      <c r="AG358" s="1226"/>
      <c r="AH358" s="1226"/>
      <c r="AI358" s="1311"/>
      <c r="AJ358" s="57"/>
      <c r="AO358" s="393"/>
      <c r="BD358" s="839"/>
    </row>
    <row r="359" spans="1:83" s="37" customFormat="1" ht="20.25" customHeight="1" x14ac:dyDescent="0.3">
      <c r="A359" s="364"/>
      <c r="C359" s="39"/>
      <c r="D359" s="1310"/>
      <c r="E359" s="1226"/>
      <c r="F359" s="1226"/>
      <c r="G359" s="1226"/>
      <c r="H359" s="1226"/>
      <c r="I359" s="1226"/>
      <c r="J359" s="1226"/>
      <c r="K359" s="1226"/>
      <c r="L359" s="1226"/>
      <c r="M359" s="1226"/>
      <c r="N359" s="1226"/>
      <c r="O359" s="1226"/>
      <c r="P359" s="1226"/>
      <c r="Q359" s="1226"/>
      <c r="R359" s="1226"/>
      <c r="S359" s="1226"/>
      <c r="T359" s="1226"/>
      <c r="U359" s="1226"/>
      <c r="V359" s="1226"/>
      <c r="W359" s="1226"/>
      <c r="X359" s="1226"/>
      <c r="Y359" s="1226"/>
      <c r="Z359" s="1226"/>
      <c r="AA359" s="1226"/>
      <c r="AB359" s="1226"/>
      <c r="AC359" s="1226"/>
      <c r="AD359" s="1226"/>
      <c r="AE359" s="1226"/>
      <c r="AF359" s="1226"/>
      <c r="AG359" s="1226"/>
      <c r="AH359" s="1226"/>
      <c r="AI359" s="1311"/>
      <c r="AJ359" s="57"/>
      <c r="AO359" s="393"/>
      <c r="BD359" s="839"/>
    </row>
    <row r="360" spans="1:83" s="37" customFormat="1" ht="20.25" customHeight="1" x14ac:dyDescent="0.3">
      <c r="A360" s="364"/>
      <c r="C360" s="39"/>
      <c r="D360" s="1310"/>
      <c r="E360" s="1226"/>
      <c r="F360" s="1226"/>
      <c r="G360" s="1226"/>
      <c r="H360" s="1226"/>
      <c r="I360" s="1226"/>
      <c r="J360" s="1226"/>
      <c r="K360" s="1226"/>
      <c r="L360" s="1226"/>
      <c r="M360" s="1226"/>
      <c r="N360" s="1226"/>
      <c r="O360" s="1226"/>
      <c r="P360" s="1226"/>
      <c r="Q360" s="1226"/>
      <c r="R360" s="1226"/>
      <c r="S360" s="1226"/>
      <c r="T360" s="1226"/>
      <c r="U360" s="1226"/>
      <c r="V360" s="1226"/>
      <c r="W360" s="1226"/>
      <c r="X360" s="1226"/>
      <c r="Y360" s="1226"/>
      <c r="Z360" s="1226"/>
      <c r="AA360" s="1226"/>
      <c r="AB360" s="1226"/>
      <c r="AC360" s="1226"/>
      <c r="AD360" s="1226"/>
      <c r="AE360" s="1226"/>
      <c r="AF360" s="1226"/>
      <c r="AG360" s="1226"/>
      <c r="AH360" s="1226"/>
      <c r="AI360" s="1311"/>
      <c r="AJ360" s="57"/>
      <c r="AO360" s="393"/>
      <c r="BD360" s="839"/>
    </row>
    <row r="361" spans="1:83" s="37" customFormat="1" ht="20.25" x14ac:dyDescent="0.3">
      <c r="A361" s="364"/>
      <c r="C361" s="39"/>
      <c r="D361" s="1312"/>
      <c r="E361" s="1239"/>
      <c r="F361" s="1239"/>
      <c r="G361" s="1239"/>
      <c r="H361" s="1239"/>
      <c r="I361" s="1239"/>
      <c r="J361" s="1239"/>
      <c r="K361" s="1239"/>
      <c r="L361" s="1239"/>
      <c r="M361" s="1239"/>
      <c r="N361" s="1239"/>
      <c r="O361" s="1239"/>
      <c r="P361" s="1239"/>
      <c r="Q361" s="1239"/>
      <c r="R361" s="1239"/>
      <c r="S361" s="1239"/>
      <c r="T361" s="1239"/>
      <c r="U361" s="1239"/>
      <c r="V361" s="1239"/>
      <c r="W361" s="1239"/>
      <c r="X361" s="1239"/>
      <c r="Y361" s="1239"/>
      <c r="Z361" s="1239"/>
      <c r="AA361" s="1239"/>
      <c r="AB361" s="1239"/>
      <c r="AC361" s="1239"/>
      <c r="AD361" s="1239"/>
      <c r="AE361" s="1239"/>
      <c r="AF361" s="1239"/>
      <c r="AG361" s="1239"/>
      <c r="AH361" s="1239"/>
      <c r="AI361" s="1313"/>
      <c r="AJ361" s="57"/>
      <c r="AO361" s="393"/>
      <c r="BD361" s="839"/>
    </row>
    <row r="362" spans="1:83" s="37" customFormat="1" ht="18" hidden="1" customHeight="1" x14ac:dyDescent="0.3">
      <c r="A362" s="612"/>
      <c r="B362" s="760"/>
      <c r="C362" s="760"/>
      <c r="D362" s="761"/>
      <c r="E362" s="761"/>
      <c r="F362" s="761"/>
      <c r="G362" s="761"/>
      <c r="H362" s="761"/>
      <c r="I362" s="761"/>
      <c r="J362" s="761"/>
      <c r="K362" s="761"/>
      <c r="L362" s="761"/>
      <c r="M362" s="761"/>
      <c r="N362" s="761"/>
      <c r="O362" s="761"/>
      <c r="P362" s="761"/>
      <c r="Q362" s="761"/>
      <c r="R362" s="761"/>
      <c r="S362" s="761"/>
      <c r="T362" s="761"/>
      <c r="U362" s="761"/>
      <c r="V362" s="761"/>
      <c r="W362" s="761"/>
      <c r="X362" s="761"/>
      <c r="Y362" s="761"/>
      <c r="Z362" s="761"/>
      <c r="AA362" s="761"/>
      <c r="AB362" s="761"/>
      <c r="AC362" s="761"/>
      <c r="AD362" s="761"/>
      <c r="AE362" s="761"/>
      <c r="AF362" s="762"/>
      <c r="AG362" s="762"/>
      <c r="AH362" s="762"/>
      <c r="AI362" s="763"/>
      <c r="AJ362" s="762"/>
      <c r="AK362" s="764"/>
      <c r="AL362" s="764"/>
      <c r="AM362" s="764"/>
      <c r="AN362" s="764" t="s">
        <v>21</v>
      </c>
      <c r="AO362" s="614"/>
      <c r="BD362" s="839"/>
    </row>
    <row r="363" spans="1:83" ht="18" x14ac:dyDescent="0.25">
      <c r="A363" s="595"/>
      <c r="B363" s="28"/>
      <c r="C363" s="28"/>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11"/>
      <c r="AG363" s="11"/>
      <c r="AH363" s="11"/>
      <c r="AI363" s="12"/>
      <c r="AJ363" s="11"/>
      <c r="AK363" s="13"/>
      <c r="AL363" s="13"/>
      <c r="AM363" s="13"/>
      <c r="AN363" s="13"/>
      <c r="AO363" s="430"/>
    </row>
    <row r="364" spans="1:83" s="37" customFormat="1" ht="30.75" customHeight="1" x14ac:dyDescent="0.3">
      <c r="A364" s="364"/>
      <c r="B364" s="53" t="s">
        <v>59</v>
      </c>
      <c r="D364" s="53" t="s">
        <v>60</v>
      </c>
      <c r="AO364" s="393"/>
      <c r="AU364" s="64"/>
      <c r="AV364" s="64"/>
      <c r="AW364" s="64"/>
      <c r="AX364" s="64"/>
      <c r="AY364" s="64"/>
      <c r="AZ364" s="64"/>
      <c r="BA364" s="64"/>
      <c r="BB364" s="64"/>
      <c r="BC364" s="64"/>
      <c r="BD364" s="851"/>
      <c r="BE364" s="64"/>
      <c r="BF364" s="64"/>
      <c r="BG364" s="64"/>
      <c r="BH364" s="64"/>
      <c r="BI364" s="64"/>
      <c r="BJ364" s="64"/>
      <c r="BK364" s="64"/>
      <c r="BL364" s="64"/>
      <c r="BM364" s="64"/>
      <c r="BN364" s="64"/>
      <c r="BO364" s="64"/>
      <c r="BP364" s="64"/>
      <c r="BQ364" s="64"/>
      <c r="BR364" s="64"/>
      <c r="BS364" s="64"/>
      <c r="BT364" s="64"/>
      <c r="BU364" s="64"/>
      <c r="BV364" s="64"/>
      <c r="BW364" s="64"/>
      <c r="BX364" s="64"/>
      <c r="BY364" s="64"/>
      <c r="BZ364" s="64"/>
      <c r="CA364" s="64"/>
      <c r="CB364" s="64"/>
      <c r="CC364" s="64"/>
      <c r="CD364" s="64"/>
      <c r="CE364" s="64"/>
    </row>
    <row r="365" spans="1:83" s="37" customFormat="1" ht="20.25" x14ac:dyDescent="0.3">
      <c r="A365" s="103"/>
      <c r="B365" s="53"/>
      <c r="D365" s="1221" t="s">
        <v>563</v>
      </c>
      <c r="E365" s="1221"/>
      <c r="F365" s="1221"/>
      <c r="G365" s="1221"/>
      <c r="H365" s="1221"/>
      <c r="I365" s="1221"/>
      <c r="J365" s="1221"/>
      <c r="K365" s="1221"/>
      <c r="L365" s="1221"/>
      <c r="M365" s="1221"/>
      <c r="N365" s="1221"/>
      <c r="O365" s="1221"/>
      <c r="P365" s="1221"/>
      <c r="Q365" s="1221"/>
      <c r="R365" s="1221"/>
      <c r="S365" s="1221"/>
      <c r="T365" s="1221"/>
      <c r="U365" s="1221"/>
      <c r="V365" s="1221"/>
      <c r="W365" s="1221"/>
      <c r="X365" s="1221"/>
      <c r="Y365" s="1221"/>
      <c r="Z365" s="1221"/>
      <c r="AA365" s="1221"/>
      <c r="AB365" s="1221"/>
      <c r="AC365" s="1221"/>
      <c r="AD365" s="1221"/>
      <c r="AE365" s="1221"/>
      <c r="AF365" s="1221"/>
      <c r="AG365" s="1221"/>
      <c r="AH365" s="1221"/>
      <c r="AI365" s="1221"/>
      <c r="AJ365" s="1221"/>
      <c r="AK365" s="1221"/>
      <c r="AL365" s="1221"/>
      <c r="AM365" s="1221"/>
      <c r="AN365" s="1221"/>
      <c r="AO365" s="111"/>
      <c r="AU365" s="64"/>
      <c r="AV365" s="64"/>
      <c r="AW365" s="64"/>
      <c r="AX365" s="64"/>
      <c r="AY365" s="64"/>
      <c r="AZ365" s="64"/>
      <c r="BA365" s="64"/>
      <c r="BB365" s="64"/>
      <c r="BC365" s="64"/>
      <c r="BD365" s="851"/>
      <c r="BE365" s="64"/>
      <c r="BF365" s="64"/>
      <c r="BG365" s="64"/>
      <c r="BH365" s="64"/>
      <c r="BI365" s="64"/>
      <c r="BJ365" s="64"/>
      <c r="BK365" s="64"/>
      <c r="BL365" s="64"/>
      <c r="BM365" s="64"/>
      <c r="BN365" s="64"/>
      <c r="BO365" s="64"/>
      <c r="BP365" s="64"/>
      <c r="BQ365" s="64"/>
      <c r="BR365" s="64"/>
      <c r="BS365" s="64"/>
      <c r="BT365" s="64"/>
      <c r="BU365" s="64"/>
      <c r="BV365" s="64"/>
      <c r="BW365" s="64"/>
      <c r="BX365" s="64"/>
      <c r="BY365" s="64"/>
      <c r="BZ365" s="64"/>
      <c r="CA365" s="64"/>
      <c r="CB365" s="64"/>
      <c r="CC365" s="64"/>
      <c r="CD365" s="64"/>
      <c r="CE365" s="64"/>
    </row>
    <row r="366" spans="1:83" ht="12.75" customHeight="1" x14ac:dyDescent="0.25">
      <c r="A366" s="106"/>
      <c r="B366" s="5"/>
      <c r="D366" s="617"/>
      <c r="E366" s="617"/>
      <c r="F366" s="617"/>
      <c r="G366" s="617"/>
      <c r="H366" s="617"/>
      <c r="I366" s="617"/>
      <c r="J366" s="617"/>
      <c r="K366" s="617"/>
      <c r="L366" s="617"/>
      <c r="M366" s="617"/>
      <c r="N366" s="617"/>
      <c r="O366" s="617"/>
      <c r="P366" s="617"/>
      <c r="Q366" s="617"/>
      <c r="R366" s="617"/>
      <c r="S366" s="617"/>
      <c r="T366" s="617"/>
      <c r="U366" s="617"/>
      <c r="V366" s="617"/>
      <c r="W366" s="617"/>
      <c r="X366" s="617"/>
      <c r="Y366" s="617"/>
      <c r="Z366" s="617"/>
      <c r="AA366" s="617"/>
      <c r="AB366" s="617"/>
      <c r="AC366" s="617"/>
      <c r="AD366" s="617"/>
      <c r="AE366" s="617"/>
      <c r="AF366" s="617"/>
      <c r="AG366" s="617"/>
      <c r="AH366" s="617"/>
      <c r="AI366" s="617"/>
      <c r="AJ366" s="617"/>
      <c r="AK366" s="617"/>
      <c r="AL366" s="617"/>
      <c r="AM366" s="617"/>
      <c r="AN366" s="617"/>
      <c r="AO366" s="115"/>
      <c r="AU366" s="14"/>
      <c r="AV366" s="14"/>
      <c r="AW366" s="14"/>
      <c r="AX366" s="14"/>
      <c r="AY366" s="14"/>
      <c r="AZ366" s="14"/>
      <c r="BA366" s="14"/>
      <c r="BB366" s="14"/>
      <c r="BC366" s="14"/>
      <c r="BD366" s="852"/>
      <c r="BE366" s="14"/>
      <c r="BF366" s="14"/>
      <c r="BG366" s="14"/>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row>
    <row r="367" spans="1:83" ht="18" customHeight="1" x14ac:dyDescent="0.25">
      <c r="A367" s="106"/>
      <c r="B367" s="5"/>
      <c r="C367" s="5"/>
      <c r="D367" s="5"/>
      <c r="E367" s="4"/>
      <c r="F367" s="4"/>
      <c r="G367" s="4"/>
      <c r="H367" s="4"/>
      <c r="I367" s="4"/>
      <c r="J367" s="4"/>
      <c r="K367" s="4"/>
      <c r="L367" s="4"/>
      <c r="M367" s="4"/>
      <c r="N367" s="4"/>
      <c r="O367" s="4"/>
      <c r="P367" s="4"/>
      <c r="Q367" s="4"/>
      <c r="V367" s="4"/>
      <c r="W367" s="234"/>
      <c r="X367" s="234"/>
      <c r="Y367" s="618"/>
      <c r="Z367" s="234"/>
      <c r="AA367" s="234"/>
      <c r="AB367" s="234"/>
      <c r="AC367" s="234"/>
      <c r="AD367" s="4"/>
      <c r="AE367" s="4"/>
      <c r="AF367" s="4"/>
      <c r="AG367" s="4"/>
      <c r="AH367" s="4"/>
      <c r="AI367" s="4"/>
      <c r="AJ367" s="4"/>
      <c r="AK367" s="234"/>
      <c r="AL367" s="20"/>
      <c r="AM367" s="20"/>
      <c r="AN367" s="20"/>
      <c r="AO367" s="115"/>
    </row>
    <row r="368" spans="1:83" ht="10.5" customHeight="1" x14ac:dyDescent="0.25">
      <c r="A368" s="106"/>
      <c r="B368" s="5"/>
      <c r="C368" s="5"/>
      <c r="D368" s="5"/>
      <c r="E368" s="4"/>
      <c r="F368" s="4"/>
      <c r="G368" s="4"/>
      <c r="H368" s="4"/>
      <c r="I368" s="4"/>
      <c r="J368" s="4"/>
      <c r="K368" s="4"/>
      <c r="L368" s="4"/>
      <c r="M368" s="4"/>
      <c r="N368" s="4"/>
      <c r="O368" s="4"/>
      <c r="P368" s="4"/>
      <c r="Q368" s="4"/>
      <c r="V368" s="4"/>
      <c r="W368" s="234"/>
      <c r="X368" s="234"/>
      <c r="Y368" s="618"/>
      <c r="Z368" s="234"/>
      <c r="AA368" s="234"/>
      <c r="AB368" s="234"/>
      <c r="AC368" s="234"/>
      <c r="AD368" s="4"/>
      <c r="AE368" s="4"/>
      <c r="AF368" s="4"/>
      <c r="AG368" s="4"/>
      <c r="AH368" s="4"/>
      <c r="AI368" s="4"/>
      <c r="AJ368" s="4"/>
      <c r="AK368" s="234"/>
      <c r="AL368" s="20"/>
      <c r="AM368" s="20"/>
      <c r="AN368" s="20"/>
      <c r="AO368" s="115"/>
    </row>
    <row r="369" spans="1:88" ht="18" customHeight="1" x14ac:dyDescent="0.35">
      <c r="A369" s="106"/>
      <c r="D369" s="21"/>
      <c r="E369" s="37" t="s">
        <v>23</v>
      </c>
      <c r="F369" s="37"/>
      <c r="G369" s="37"/>
      <c r="H369" s="37"/>
      <c r="X369" s="616" t="s">
        <v>24</v>
      </c>
      <c r="Z369" s="619" t="str">
        <f>IF('Appendix 2 (Part 1)'!G82&gt;0,"X","")</f>
        <v/>
      </c>
      <c r="AA369" s="620"/>
      <c r="AC369" s="20"/>
      <c r="AF369" s="1267" t="s">
        <v>25</v>
      </c>
      <c r="AG369" s="1317" t="str">
        <f>IF('Appendix 2 (Part 1)'!G82=0,"No GST error disclosed",IF(Z371="X",-'Appendix 2 (Part 1)'!G82,'Appendix 2 (Part 1)'!G82))</f>
        <v>No GST error disclosed</v>
      </c>
      <c r="AH369" s="1318"/>
      <c r="AI369" s="1318"/>
      <c r="AJ369" s="1318"/>
      <c r="AK369" s="1318"/>
      <c r="AL369" s="1318"/>
      <c r="AM369" s="1319"/>
      <c r="AN369" s="20"/>
      <c r="AO369" s="115"/>
    </row>
    <row r="370" spans="1:88" ht="19.899999999999999" customHeight="1" x14ac:dyDescent="0.3">
      <c r="A370" s="106"/>
      <c r="D370" s="21"/>
      <c r="E370" s="37"/>
      <c r="F370" s="37"/>
      <c r="G370" s="37"/>
      <c r="H370" s="37"/>
      <c r="X370" s="22"/>
      <c r="AC370" s="20"/>
      <c r="AF370" s="1267"/>
      <c r="AG370" s="1320"/>
      <c r="AH370" s="1321"/>
      <c r="AI370" s="1321"/>
      <c r="AJ370" s="1321"/>
      <c r="AK370" s="1321"/>
      <c r="AL370" s="1321"/>
      <c r="AM370" s="1322"/>
      <c r="AN370" s="20"/>
      <c r="AO370" s="115"/>
    </row>
    <row r="371" spans="1:88" ht="18" customHeight="1" x14ac:dyDescent="0.35">
      <c r="A371" s="106"/>
      <c r="D371" s="21"/>
      <c r="E371" s="37" t="s">
        <v>26</v>
      </c>
      <c r="F371" s="37"/>
      <c r="G371" s="37"/>
      <c r="H371" s="37"/>
      <c r="X371" s="616" t="s">
        <v>27</v>
      </c>
      <c r="Z371" s="619" t="str">
        <f>IF('Appendix 2 (Part 1)'!G82&lt;0,"X","")</f>
        <v/>
      </c>
      <c r="AA371" s="620"/>
      <c r="AC371" s="20"/>
      <c r="AL371" s="20"/>
      <c r="AM371" s="20"/>
      <c r="AN371" s="20"/>
      <c r="AO371" s="115"/>
    </row>
    <row r="372" spans="1:88" ht="18" customHeight="1" x14ac:dyDescent="0.35">
      <c r="A372" s="106"/>
      <c r="D372" s="21"/>
      <c r="E372" s="37"/>
      <c r="F372" s="37"/>
      <c r="G372" s="37"/>
      <c r="H372" s="37"/>
      <c r="X372" s="616"/>
      <c r="Z372" s="652"/>
      <c r="AA372" s="652"/>
      <c r="AC372" s="20"/>
      <c r="AL372" s="20"/>
      <c r="AM372" s="20"/>
      <c r="AN372" s="20"/>
      <c r="AO372" s="115"/>
    </row>
    <row r="373" spans="1:88" ht="35.25" customHeight="1" x14ac:dyDescent="0.3">
      <c r="A373" s="595"/>
      <c r="D373" s="39" t="s">
        <v>711</v>
      </c>
      <c r="E373" s="64"/>
      <c r="F373" s="64"/>
      <c r="G373" s="64"/>
      <c r="H373" s="64"/>
      <c r="I373" s="64"/>
      <c r="J373" s="64"/>
      <c r="K373" s="64"/>
      <c r="L373" s="64"/>
      <c r="M373" s="64"/>
      <c r="N373" s="64"/>
      <c r="O373" s="64"/>
      <c r="P373" s="64"/>
      <c r="Q373" s="64"/>
      <c r="R373" s="64"/>
      <c r="S373" s="64"/>
      <c r="T373" s="64"/>
      <c r="U373" s="64"/>
      <c r="V373" s="64"/>
      <c r="W373" s="64"/>
      <c r="X373" s="64"/>
      <c r="Y373" s="64"/>
      <c r="Z373" s="64"/>
      <c r="AA373" s="64"/>
      <c r="AB373" s="64"/>
      <c r="AC373" s="64"/>
      <c r="AD373" s="64"/>
      <c r="AE373" s="64"/>
      <c r="AF373" s="64"/>
      <c r="AG373" s="64"/>
      <c r="AH373" s="64"/>
      <c r="AI373" s="64"/>
      <c r="AK373" s="124"/>
      <c r="AL373" s="124"/>
      <c r="AM373" s="124"/>
      <c r="AN373" s="124"/>
      <c r="AO373" s="789"/>
      <c r="AZ373" s="790"/>
      <c r="BA373" s="790"/>
      <c r="BB373" s="790"/>
      <c r="BC373" s="790"/>
      <c r="BD373" s="853"/>
      <c r="BE373" s="791"/>
      <c r="BF373" s="791"/>
      <c r="BG373" s="791"/>
      <c r="BH373" s="791"/>
      <c r="BI373" s="791"/>
      <c r="BJ373" s="791"/>
      <c r="BK373" s="791"/>
      <c r="BL373" s="791"/>
      <c r="BM373" s="791"/>
      <c r="BN373" s="791"/>
      <c r="BO373" s="792"/>
      <c r="BP373" s="791"/>
      <c r="BQ373" s="791"/>
      <c r="BR373" s="791"/>
      <c r="BS373" s="791"/>
      <c r="BT373" s="791"/>
      <c r="BU373" s="791"/>
      <c r="BV373" s="791"/>
      <c r="BW373" s="791"/>
      <c r="CH373" s="1238"/>
      <c r="CI373" s="1238"/>
      <c r="CJ373" s="1238"/>
    </row>
    <row r="374" spans="1:88" s="58" customFormat="1" ht="23.25" customHeight="1" x14ac:dyDescent="0.3">
      <c r="A374" s="793"/>
      <c r="B374" s="37"/>
      <c r="C374" s="37"/>
      <c r="D374" s="37"/>
      <c r="E374" s="59" t="s">
        <v>88</v>
      </c>
      <c r="F374" s="22"/>
      <c r="G374" s="22"/>
      <c r="H374" s="22"/>
      <c r="I374" s="22"/>
      <c r="J374" s="22"/>
      <c r="K374" s="22"/>
      <c r="L374" s="22"/>
      <c r="M374" s="22"/>
      <c r="N374" s="37"/>
      <c r="O374" s="22"/>
      <c r="P374" s="22"/>
      <c r="Q374" s="22"/>
      <c r="R374" s="22"/>
      <c r="S374" s="22"/>
      <c r="T374" s="22"/>
      <c r="U374" s="22"/>
      <c r="V374" s="22"/>
      <c r="W374" s="48"/>
      <c r="X374" s="37"/>
      <c r="Y374" s="37"/>
      <c r="Z374" s="37"/>
      <c r="AA374" s="37"/>
      <c r="AB374" s="37"/>
      <c r="AC374" s="37"/>
      <c r="AD374" s="37"/>
      <c r="AE374" s="37"/>
      <c r="AF374" s="37"/>
      <c r="AG374" s="37"/>
      <c r="AH374" s="37"/>
      <c r="AI374" s="56"/>
      <c r="AJ374" s="37"/>
      <c r="AK374" s="57"/>
      <c r="AL374" s="56"/>
      <c r="AM374" s="37"/>
      <c r="AN374" s="37"/>
      <c r="AO374" s="794"/>
      <c r="BD374" s="844"/>
    </row>
    <row r="375" spans="1:88" ht="20.25" x14ac:dyDescent="0.3">
      <c r="A375" s="595"/>
      <c r="E375" s="856"/>
      <c r="F375" s="39" t="s">
        <v>712</v>
      </c>
      <c r="G375" s="64"/>
      <c r="H375" s="64"/>
      <c r="I375" s="64"/>
      <c r="J375" s="64"/>
      <c r="K375" s="64"/>
      <c r="L375" s="64"/>
      <c r="M375" s="64"/>
      <c r="N375" s="64"/>
      <c r="O375" s="64"/>
      <c r="P375" s="64"/>
      <c r="Q375" s="64"/>
      <c r="R375" s="1239"/>
      <c r="S375" s="1239"/>
      <c r="T375" s="1239"/>
      <c r="U375" s="1239"/>
      <c r="V375" s="1239"/>
      <c r="W375" s="1239"/>
      <c r="X375" s="1239"/>
      <c r="Y375" s="1239"/>
      <c r="Z375" s="64" t="s">
        <v>399</v>
      </c>
      <c r="AA375" s="64"/>
      <c r="AB375" s="39"/>
      <c r="AC375" s="64"/>
      <c r="AD375" s="64"/>
      <c r="AE375" s="64"/>
      <c r="AF375" s="64"/>
      <c r="AG375" s="64"/>
      <c r="AH375" s="64"/>
      <c r="AI375" s="64"/>
      <c r="AK375" s="124"/>
      <c r="AL375" s="124"/>
      <c r="AM375" s="124"/>
      <c r="AN375" s="124"/>
      <c r="AO375" s="789"/>
      <c r="AZ375" s="790"/>
      <c r="BA375" s="790"/>
      <c r="BB375" s="790"/>
      <c r="BC375" s="790"/>
      <c r="BD375" s="853"/>
      <c r="BE375" s="2" t="s">
        <v>737</v>
      </c>
      <c r="BF375" s="791"/>
      <c r="BG375" s="791"/>
      <c r="BH375" s="791"/>
      <c r="BI375" s="791"/>
      <c r="BJ375" s="791"/>
      <c r="BK375" s="791"/>
      <c r="BL375" s="791"/>
      <c r="BM375" s="791"/>
      <c r="BN375" s="791"/>
      <c r="BO375" s="792"/>
      <c r="BP375" s="791"/>
      <c r="BQ375" s="791"/>
      <c r="BR375" s="791"/>
      <c r="BS375" s="791"/>
      <c r="BT375" s="791"/>
      <c r="BU375" s="791"/>
      <c r="BV375" s="791"/>
      <c r="BW375" s="791"/>
      <c r="CH375" s="795"/>
      <c r="CI375" s="795"/>
      <c r="CJ375" s="795"/>
    </row>
    <row r="376" spans="1:88" ht="20.25" customHeight="1" x14ac:dyDescent="0.25">
      <c r="A376" s="595"/>
      <c r="E376" s="856"/>
      <c r="F376" s="39" t="s">
        <v>713</v>
      </c>
      <c r="G376" s="64"/>
      <c r="H376" s="64"/>
      <c r="I376" s="64"/>
      <c r="J376" s="64"/>
      <c r="K376" s="64"/>
      <c r="L376" s="64"/>
      <c r="M376" s="64"/>
      <c r="N376" s="64"/>
      <c r="O376" s="64"/>
      <c r="P376" s="64"/>
      <c r="Q376" s="64"/>
      <c r="R376" s="64"/>
      <c r="S376" s="64"/>
      <c r="T376" s="64"/>
      <c r="U376" s="64"/>
      <c r="V376" s="64"/>
      <c r="W376" s="64"/>
      <c r="X376" s="64"/>
      <c r="Y376" s="64"/>
      <c r="Z376" s="64"/>
      <c r="AA376" s="64"/>
      <c r="AB376" s="64"/>
      <c r="AC376" s="64"/>
      <c r="AD376" s="64"/>
      <c r="AE376" s="1239"/>
      <c r="AF376" s="1239"/>
      <c r="AG376" s="1239"/>
      <c r="AH376" s="1239"/>
      <c r="AI376" s="1239"/>
      <c r="AJ376" s="1239"/>
      <c r="AK376" s="1239"/>
      <c r="AL376" s="855" t="s">
        <v>399</v>
      </c>
      <c r="AM376" s="124"/>
      <c r="AN376" s="124"/>
      <c r="AO376" s="430"/>
      <c r="AZ376" s="4"/>
      <c r="BA376" s="4"/>
      <c r="BB376" s="4"/>
      <c r="BC376" s="4"/>
      <c r="BE376" s="2" t="s">
        <v>719</v>
      </c>
      <c r="BF376" s="4"/>
      <c r="BG376" s="4"/>
      <c r="BH376" s="4"/>
      <c r="BI376" s="4"/>
      <c r="BJ376" s="4"/>
      <c r="BK376" s="4"/>
      <c r="BL376" s="4"/>
      <c r="BM376" s="4"/>
      <c r="BN376" s="4"/>
      <c r="BO376" s="792"/>
      <c r="BP376" s="791"/>
      <c r="BQ376" s="791"/>
      <c r="BR376" s="791"/>
      <c r="BS376" s="791"/>
      <c r="BT376" s="791"/>
      <c r="BU376" s="791"/>
      <c r="BV376" s="791"/>
      <c r="BW376" s="791"/>
      <c r="CH376" s="795"/>
      <c r="CI376" s="795"/>
      <c r="CJ376" s="795"/>
    </row>
    <row r="377" spans="1:88" ht="20.25" x14ac:dyDescent="0.25">
      <c r="A377" s="595"/>
      <c r="D377" s="39"/>
      <c r="E377" s="856"/>
      <c r="F377" s="39" t="s">
        <v>714</v>
      </c>
      <c r="G377" s="64"/>
      <c r="H377" s="64"/>
      <c r="I377" s="64"/>
      <c r="J377" s="64"/>
      <c r="K377" s="64"/>
      <c r="L377" s="64"/>
      <c r="M377" s="64"/>
      <c r="N377" s="64"/>
      <c r="O377" s="64"/>
      <c r="P377" s="64"/>
      <c r="Q377" s="64"/>
      <c r="R377" s="64"/>
      <c r="S377" s="64"/>
      <c r="T377" s="64"/>
      <c r="U377" s="64"/>
      <c r="V377" s="64"/>
      <c r="W377" s="64"/>
      <c r="X377" s="64"/>
      <c r="Y377" s="64"/>
      <c r="Z377" s="64"/>
      <c r="AA377" s="64"/>
      <c r="AB377" s="64"/>
      <c r="AC377" s="64"/>
      <c r="AD377" s="64"/>
      <c r="AE377" s="64"/>
      <c r="AF377" s="64"/>
      <c r="AG377" s="64"/>
      <c r="AH377" s="64"/>
      <c r="AI377" s="64"/>
      <c r="AL377" s="124"/>
      <c r="AM377" s="124"/>
      <c r="AN377" s="124"/>
      <c r="AO377" s="430"/>
      <c r="AZ377" s="4"/>
      <c r="BA377" s="4"/>
      <c r="BB377" s="4"/>
      <c r="BC377" s="4"/>
      <c r="BD377" s="854"/>
      <c r="BE377" s="4"/>
      <c r="BF377" s="4"/>
      <c r="BG377" s="4"/>
      <c r="BH377" s="4"/>
      <c r="BI377" s="4"/>
      <c r="BJ377" s="4"/>
      <c r="BK377" s="4"/>
      <c r="BL377" s="4"/>
      <c r="BM377" s="4"/>
      <c r="BN377" s="4"/>
      <c r="BO377" s="792"/>
      <c r="BP377" s="791"/>
      <c r="BQ377" s="791"/>
      <c r="BR377" s="791"/>
      <c r="BS377" s="791"/>
      <c r="BT377" s="791"/>
      <c r="BU377" s="791"/>
      <c r="BV377" s="791"/>
      <c r="BW377" s="791"/>
      <c r="CH377" s="795"/>
      <c r="CI377" s="795"/>
      <c r="CJ377" s="795"/>
    </row>
    <row r="378" spans="1:88" ht="20.25" x14ac:dyDescent="0.25">
      <c r="A378" s="595"/>
      <c r="D378" s="39"/>
      <c r="E378" s="856"/>
      <c r="F378" s="39" t="s">
        <v>736</v>
      </c>
      <c r="G378" s="64"/>
      <c r="H378" s="64"/>
      <c r="I378" s="64"/>
      <c r="J378" s="64"/>
      <c r="K378" s="64"/>
      <c r="L378" s="64"/>
      <c r="M378" s="64"/>
      <c r="N378" s="64"/>
      <c r="O378" s="64"/>
      <c r="P378" s="64"/>
      <c r="Q378" s="64"/>
      <c r="R378" s="64"/>
      <c r="S378" s="64"/>
      <c r="T378" s="64"/>
      <c r="U378" s="64"/>
      <c r="V378" s="64"/>
      <c r="W378" s="64"/>
      <c r="X378" s="64"/>
      <c r="Y378" s="64"/>
      <c r="Z378" s="64"/>
      <c r="AA378" s="64"/>
      <c r="AB378" s="64"/>
      <c r="AC378" s="64"/>
      <c r="AD378" s="64"/>
      <c r="AE378" s="64"/>
      <c r="AF378" s="64"/>
      <c r="AG378" s="64"/>
      <c r="AH378" s="64"/>
      <c r="AI378" s="64"/>
      <c r="AL378" s="124"/>
      <c r="AM378" s="124"/>
      <c r="AN378" s="124"/>
      <c r="AO378" s="430"/>
      <c r="AZ378" s="4"/>
      <c r="BA378" s="4"/>
      <c r="BB378" s="4"/>
      <c r="BC378" s="4"/>
      <c r="BD378" s="854"/>
      <c r="BE378" s="4"/>
      <c r="BF378" s="4"/>
      <c r="BG378" s="4"/>
      <c r="BH378" s="4"/>
      <c r="BI378" s="4"/>
      <c r="BJ378" s="4"/>
      <c r="BK378" s="4"/>
      <c r="BL378" s="4"/>
      <c r="BM378" s="4"/>
      <c r="BN378" s="4"/>
      <c r="BO378" s="792"/>
      <c r="BP378" s="791"/>
      <c r="BQ378" s="791"/>
      <c r="BR378" s="791"/>
      <c r="BS378" s="791"/>
      <c r="BT378" s="791"/>
      <c r="BU378" s="791"/>
      <c r="BV378" s="791"/>
      <c r="BW378" s="791"/>
      <c r="CH378" s="795"/>
      <c r="CI378" s="795"/>
      <c r="CJ378" s="795"/>
    </row>
    <row r="379" spans="1:88" ht="28.5" customHeight="1" x14ac:dyDescent="0.25">
      <c r="A379" s="595"/>
      <c r="D379" s="796"/>
      <c r="E379" s="796"/>
      <c r="F379" s="1240"/>
      <c r="G379" s="1240"/>
      <c r="H379" s="1240"/>
      <c r="I379" s="1240"/>
      <c r="J379" s="1240"/>
      <c r="K379" s="1240"/>
      <c r="L379" s="1240"/>
      <c r="M379" s="1240"/>
      <c r="N379" s="1240"/>
      <c r="O379" s="1240"/>
      <c r="P379" s="1240"/>
      <c r="Q379" s="1240"/>
      <c r="R379" s="1240"/>
      <c r="S379" s="1240"/>
      <c r="T379" s="1240"/>
      <c r="U379" s="1240"/>
      <c r="V379" s="1240"/>
      <c r="W379" s="1240"/>
      <c r="X379" s="1240"/>
      <c r="Y379" s="1240"/>
      <c r="Z379" s="1240"/>
      <c r="AA379" s="1240"/>
      <c r="AB379" s="1240"/>
      <c r="AC379" s="1240"/>
      <c r="AD379" s="1240"/>
      <c r="AE379" s="1240"/>
      <c r="AF379" s="1240"/>
      <c r="AG379" s="1240"/>
      <c r="AH379" s="1240"/>
      <c r="AI379" s="1240"/>
      <c r="AJ379" s="1240"/>
      <c r="AK379" s="1240"/>
      <c r="AL379" s="1240"/>
      <c r="AM379" s="20"/>
      <c r="AN379" s="20"/>
      <c r="AO379" s="430"/>
      <c r="AZ379" s="4"/>
      <c r="BA379" s="4"/>
      <c r="BB379" s="4"/>
      <c r="BC379" s="4"/>
      <c r="BD379" s="854"/>
      <c r="BE379" s="4"/>
      <c r="BF379" s="4"/>
      <c r="BG379" s="4"/>
      <c r="BH379" s="4"/>
      <c r="BI379" s="4"/>
      <c r="BJ379" s="4"/>
      <c r="BK379" s="4"/>
      <c r="BL379" s="4"/>
      <c r="BM379" s="4"/>
      <c r="BN379" s="4"/>
      <c r="BO379" s="792"/>
      <c r="BP379" s="791"/>
      <c r="BQ379" s="791"/>
      <c r="BR379" s="791"/>
      <c r="BS379" s="791"/>
      <c r="BT379" s="791"/>
      <c r="BU379" s="791"/>
      <c r="BV379" s="791"/>
      <c r="BW379" s="791"/>
    </row>
    <row r="380" spans="1:88" ht="28.5" customHeight="1" thickBot="1" x14ac:dyDescent="0.3">
      <c r="A380" s="797"/>
      <c r="B380" s="798"/>
      <c r="C380" s="798"/>
      <c r="D380" s="799"/>
      <c r="E380" s="799"/>
      <c r="F380" s="800"/>
      <c r="G380" s="800"/>
      <c r="H380" s="800"/>
      <c r="I380" s="800"/>
      <c r="J380" s="800"/>
      <c r="K380" s="800"/>
      <c r="L380" s="800"/>
      <c r="M380" s="800"/>
      <c r="N380" s="800"/>
      <c r="O380" s="800"/>
      <c r="P380" s="800"/>
      <c r="Q380" s="800"/>
      <c r="R380" s="800"/>
      <c r="S380" s="800"/>
      <c r="T380" s="800"/>
      <c r="U380" s="800"/>
      <c r="V380" s="800"/>
      <c r="W380" s="800"/>
      <c r="X380" s="800"/>
      <c r="Y380" s="800"/>
      <c r="Z380" s="800"/>
      <c r="AA380" s="800"/>
      <c r="AB380" s="800"/>
      <c r="AC380" s="800"/>
      <c r="AD380" s="800"/>
      <c r="AE380" s="800"/>
      <c r="AF380" s="800"/>
      <c r="AG380" s="800"/>
      <c r="AH380" s="800"/>
      <c r="AI380" s="800"/>
      <c r="AJ380" s="800"/>
      <c r="AK380" s="800"/>
      <c r="AL380" s="800"/>
      <c r="AM380" s="801"/>
      <c r="AN380" s="801"/>
      <c r="AO380" s="802"/>
      <c r="AZ380" s="4"/>
      <c r="BA380" s="4"/>
      <c r="BB380" s="4"/>
      <c r="BC380" s="4"/>
      <c r="BD380" s="854"/>
      <c r="BE380" s="4"/>
      <c r="BF380" s="4"/>
      <c r="BG380" s="4"/>
      <c r="BH380" s="4"/>
      <c r="BI380" s="4"/>
      <c r="BJ380" s="4"/>
      <c r="BK380" s="4"/>
      <c r="BL380" s="4"/>
      <c r="BM380" s="4"/>
      <c r="BN380" s="4"/>
      <c r="BO380" s="792"/>
      <c r="BP380" s="791"/>
      <c r="BQ380" s="791"/>
      <c r="BR380" s="791"/>
      <c r="BS380" s="791"/>
      <c r="BT380" s="791"/>
      <c r="BU380" s="791"/>
      <c r="BV380" s="791"/>
      <c r="BW380" s="791"/>
    </row>
    <row r="381" spans="1:88" s="42" customFormat="1" ht="21" thickBot="1" x14ac:dyDescent="0.3">
      <c r="A381" s="1293" t="s">
        <v>371</v>
      </c>
      <c r="B381" s="1294"/>
      <c r="C381" s="1294"/>
      <c r="D381" s="1294"/>
      <c r="E381" s="1294"/>
      <c r="F381" s="1294"/>
      <c r="G381" s="1294"/>
      <c r="H381" s="1294"/>
      <c r="I381" s="1294"/>
      <c r="J381" s="1294"/>
      <c r="K381" s="1294"/>
      <c r="L381" s="1294"/>
      <c r="M381" s="1294"/>
      <c r="N381" s="1294"/>
      <c r="O381" s="1294"/>
      <c r="P381" s="1294"/>
      <c r="Q381" s="1294"/>
      <c r="R381" s="1294"/>
      <c r="S381" s="1294"/>
      <c r="T381" s="1294"/>
      <c r="U381" s="1294"/>
      <c r="V381" s="1294"/>
      <c r="W381" s="1294"/>
      <c r="X381" s="1294"/>
      <c r="Y381" s="1294"/>
      <c r="Z381" s="1294"/>
      <c r="AA381" s="1294"/>
      <c r="AB381" s="1294"/>
      <c r="AC381" s="1294"/>
      <c r="AD381" s="1294"/>
      <c r="AE381" s="1294"/>
      <c r="AF381" s="1294"/>
      <c r="AG381" s="1294"/>
      <c r="AH381" s="1294"/>
      <c r="AI381" s="1294"/>
      <c r="AJ381" s="1294"/>
      <c r="AK381" s="1294"/>
      <c r="AL381" s="1294"/>
      <c r="AM381" s="1294"/>
      <c r="AN381" s="1294"/>
      <c r="AO381" s="1295"/>
      <c r="BD381" s="841"/>
    </row>
    <row r="382" spans="1:88" s="42" customFormat="1" ht="12.6" customHeight="1" x14ac:dyDescent="0.25">
      <c r="A382" s="411"/>
      <c r="B382" s="412"/>
      <c r="C382" s="412"/>
      <c r="D382" s="412"/>
      <c r="E382" s="412"/>
      <c r="F382" s="412"/>
      <c r="G382" s="412"/>
      <c r="H382" s="412"/>
      <c r="I382" s="412"/>
      <c r="J382" s="412"/>
      <c r="K382" s="412"/>
      <c r="L382" s="412"/>
      <c r="M382" s="412"/>
      <c r="N382" s="412"/>
      <c r="O382" s="412"/>
      <c r="P382" s="412"/>
      <c r="Q382" s="412"/>
      <c r="R382" s="412"/>
      <c r="S382" s="412"/>
      <c r="T382" s="412"/>
      <c r="U382" s="412"/>
      <c r="V382" s="412"/>
      <c r="W382" s="412"/>
      <c r="X382" s="412"/>
      <c r="Y382" s="412"/>
      <c r="Z382" s="412"/>
      <c r="AA382" s="412"/>
      <c r="AB382" s="412"/>
      <c r="AC382" s="412"/>
      <c r="AD382" s="412"/>
      <c r="AE382" s="412"/>
      <c r="AF382" s="412"/>
      <c r="AG382" s="412"/>
      <c r="AH382" s="412"/>
      <c r="AI382" s="412"/>
      <c r="AJ382" s="412"/>
      <c r="AK382" s="412"/>
      <c r="AL382" s="412"/>
      <c r="AM382" s="412"/>
      <c r="AN382" s="412"/>
      <c r="AO382" s="413"/>
      <c r="BD382" s="841"/>
    </row>
    <row r="383" spans="1:88" ht="18" customHeight="1" x14ac:dyDescent="0.25">
      <c r="A383" s="409"/>
      <c r="B383" s="419" t="s">
        <v>372</v>
      </c>
      <c r="C383" s="408"/>
      <c r="D383" s="408"/>
      <c r="E383" s="408"/>
      <c r="F383" s="408"/>
      <c r="G383" s="408"/>
      <c r="H383" s="408"/>
      <c r="I383" s="408"/>
      <c r="J383" s="408"/>
      <c r="K383" s="408"/>
      <c r="L383" s="408"/>
      <c r="M383" s="408"/>
      <c r="N383" s="408"/>
      <c r="O383" s="408"/>
      <c r="P383" s="408"/>
      <c r="Q383" s="408"/>
      <c r="R383" s="408"/>
      <c r="S383" s="408"/>
      <c r="T383" s="408"/>
      <c r="U383" s="408"/>
      <c r="V383" s="408"/>
      <c r="W383" s="408"/>
      <c r="X383" s="408"/>
      <c r="Y383" s="408"/>
      <c r="Z383" s="408"/>
      <c r="AA383" s="408"/>
      <c r="AB383" s="408"/>
      <c r="AC383" s="408"/>
      <c r="AD383" s="408"/>
      <c r="AE383" s="408"/>
      <c r="AF383" s="408"/>
      <c r="AG383" s="408"/>
      <c r="AH383" s="408"/>
      <c r="AI383" s="408"/>
      <c r="AJ383" s="408"/>
      <c r="AK383" s="408"/>
      <c r="AL383" s="408"/>
      <c r="AM383" s="408"/>
      <c r="AN383" s="408"/>
      <c r="AO383" s="414"/>
    </row>
    <row r="384" spans="1:88" s="37" customFormat="1" ht="18" customHeight="1" x14ac:dyDescent="0.3">
      <c r="A384" s="409"/>
      <c r="B384" s="419"/>
      <c r="C384" s="408"/>
      <c r="D384" s="408"/>
      <c r="E384" s="408"/>
      <c r="F384" s="408"/>
      <c r="G384" s="408"/>
      <c r="H384" s="408"/>
      <c r="I384" s="408"/>
      <c r="J384" s="408"/>
      <c r="K384" s="408"/>
      <c r="L384" s="408"/>
      <c r="M384" s="408"/>
      <c r="N384" s="408"/>
      <c r="O384" s="408"/>
      <c r="P384" s="408"/>
      <c r="Q384" s="408"/>
      <c r="R384" s="408"/>
      <c r="S384" s="408"/>
      <c r="T384" s="408"/>
      <c r="U384" s="408"/>
      <c r="V384" s="408"/>
      <c r="W384" s="408"/>
      <c r="X384" s="408"/>
      <c r="Y384" s="408"/>
      <c r="Z384" s="408"/>
      <c r="AA384" s="408"/>
      <c r="AB384" s="408"/>
      <c r="AC384" s="408"/>
      <c r="AD384" s="408"/>
      <c r="AE384" s="408"/>
      <c r="AF384" s="408"/>
      <c r="AG384" s="408"/>
      <c r="AH384" s="408"/>
      <c r="AI384" s="408"/>
      <c r="AJ384" s="408"/>
      <c r="AK384" s="408"/>
      <c r="AL384" s="408"/>
      <c r="AM384" s="408"/>
      <c r="AN384" s="408"/>
      <c r="AO384" s="414"/>
      <c r="BD384" s="839"/>
    </row>
    <row r="385" spans="1:57" s="37" customFormat="1" ht="20.45" customHeight="1" x14ac:dyDescent="0.3">
      <c r="A385" s="432" t="s">
        <v>411</v>
      </c>
      <c r="B385" s="438"/>
      <c r="D385" s="1315" t="s">
        <v>738</v>
      </c>
      <c r="E385" s="1315"/>
      <c r="F385" s="1315"/>
      <c r="G385" s="1315"/>
      <c r="H385" s="1315"/>
      <c r="I385" s="1315"/>
      <c r="J385" s="1315"/>
      <c r="K385" s="1315"/>
      <c r="L385" s="1315"/>
      <c r="M385" s="1315"/>
      <c r="N385" s="1315"/>
      <c r="O385" s="1315"/>
      <c r="P385" s="1315"/>
      <c r="Q385" s="1315"/>
      <c r="R385" s="1315"/>
      <c r="S385" s="1315"/>
      <c r="T385" s="1315"/>
      <c r="U385" s="1315"/>
      <c r="V385" s="1315"/>
      <c r="W385" s="1315"/>
      <c r="X385" s="1315"/>
      <c r="Y385" s="1315"/>
      <c r="Z385" s="1315"/>
      <c r="AA385" s="1315"/>
      <c r="AB385" s="1315"/>
      <c r="AC385" s="1315"/>
      <c r="AD385" s="1315"/>
      <c r="AE385" s="1315"/>
      <c r="AF385" s="1315"/>
      <c r="AG385" s="1315"/>
      <c r="AH385" s="1315"/>
      <c r="AI385" s="1315"/>
      <c r="AJ385" s="1315"/>
      <c r="AK385" s="1315"/>
      <c r="AL385" s="1315"/>
      <c r="AM385" s="1315"/>
      <c r="AN385" s="1315"/>
      <c r="AO385" s="569"/>
      <c r="BD385" s="839"/>
    </row>
    <row r="386" spans="1:57" s="37" customFormat="1" ht="20.25" x14ac:dyDescent="0.3">
      <c r="A386" s="432"/>
      <c r="B386" s="439"/>
      <c r="D386" s="1315"/>
      <c r="E386" s="1315"/>
      <c r="F386" s="1315"/>
      <c r="G386" s="1315"/>
      <c r="H386" s="1315"/>
      <c r="I386" s="1315"/>
      <c r="J386" s="1315"/>
      <c r="K386" s="1315"/>
      <c r="L386" s="1315"/>
      <c r="M386" s="1315"/>
      <c r="N386" s="1315"/>
      <c r="O386" s="1315"/>
      <c r="P386" s="1315"/>
      <c r="Q386" s="1315"/>
      <c r="R386" s="1315"/>
      <c r="S386" s="1315"/>
      <c r="T386" s="1315"/>
      <c r="U386" s="1315"/>
      <c r="V386" s="1315"/>
      <c r="W386" s="1315"/>
      <c r="X386" s="1315"/>
      <c r="Y386" s="1315"/>
      <c r="Z386" s="1315"/>
      <c r="AA386" s="1315"/>
      <c r="AB386" s="1315"/>
      <c r="AC386" s="1315"/>
      <c r="AD386" s="1315"/>
      <c r="AE386" s="1315"/>
      <c r="AF386" s="1315"/>
      <c r="AG386" s="1315"/>
      <c r="AH386" s="1315"/>
      <c r="AI386" s="1315"/>
      <c r="AJ386" s="1315"/>
      <c r="AK386" s="1315"/>
      <c r="AL386" s="1315"/>
      <c r="AM386" s="1315"/>
      <c r="AN386" s="1315"/>
      <c r="AO386" s="569"/>
      <c r="BD386" s="839"/>
    </row>
    <row r="387" spans="1:57" s="37" customFormat="1" ht="20.25" x14ac:dyDescent="0.3">
      <c r="A387" s="432"/>
      <c r="B387" s="439"/>
      <c r="D387" s="452"/>
      <c r="E387" s="452"/>
      <c r="F387" s="452"/>
      <c r="G387" s="452"/>
      <c r="H387" s="452"/>
      <c r="I387" s="452"/>
      <c r="J387" s="452"/>
      <c r="K387" s="452"/>
      <c r="L387" s="452"/>
      <c r="M387" s="452"/>
      <c r="N387" s="452"/>
      <c r="O387" s="452"/>
      <c r="P387" s="452"/>
      <c r="Q387" s="452"/>
      <c r="R387" s="452"/>
      <c r="S387" s="452"/>
      <c r="T387" s="452"/>
      <c r="U387" s="452"/>
      <c r="V387" s="452"/>
      <c r="W387" s="452"/>
      <c r="X387" s="452"/>
      <c r="Y387" s="452"/>
      <c r="Z387" s="452"/>
      <c r="AA387" s="452"/>
      <c r="AB387" s="452"/>
      <c r="AC387" s="452"/>
      <c r="AD387" s="452"/>
      <c r="AE387" s="452"/>
      <c r="AF387" s="452"/>
      <c r="AG387" s="452"/>
      <c r="AH387" s="452"/>
      <c r="AI387" s="452"/>
      <c r="AJ387" s="452"/>
      <c r="AK387" s="452"/>
      <c r="AL387" s="452"/>
      <c r="AM387" s="452"/>
      <c r="AN387" s="452"/>
      <c r="AO387" s="569"/>
      <c r="BD387" s="839"/>
    </row>
    <row r="388" spans="1:57" s="37" customFormat="1" ht="20.45" customHeight="1" x14ac:dyDescent="0.3">
      <c r="A388" s="432" t="s">
        <v>411</v>
      </c>
      <c r="B388" s="438"/>
      <c r="D388" s="1315" t="s">
        <v>739</v>
      </c>
      <c r="E388" s="1315"/>
      <c r="F388" s="1315"/>
      <c r="G388" s="1315"/>
      <c r="H388" s="1315"/>
      <c r="I388" s="1315"/>
      <c r="J388" s="1315"/>
      <c r="K388" s="1315"/>
      <c r="L388" s="1315"/>
      <c r="M388" s="1315"/>
      <c r="N388" s="1315"/>
      <c r="O388" s="1315"/>
      <c r="P388" s="1315"/>
      <c r="Q388" s="1315"/>
      <c r="R388" s="1315"/>
      <c r="S388" s="1315"/>
      <c r="T388" s="1315"/>
      <c r="U388" s="1315"/>
      <c r="V388" s="1315"/>
      <c r="W388" s="1315"/>
      <c r="X388" s="1315"/>
      <c r="Y388" s="1315"/>
      <c r="Z388" s="1315"/>
      <c r="AA388" s="1315"/>
      <c r="AB388" s="1315"/>
      <c r="AC388" s="1315"/>
      <c r="AD388" s="1315"/>
      <c r="AE388" s="1315"/>
      <c r="AF388" s="1315"/>
      <c r="AG388" s="1315"/>
      <c r="AH388" s="1315"/>
      <c r="AI388" s="1315"/>
      <c r="AJ388" s="1315"/>
      <c r="AK388" s="1315"/>
      <c r="AL388" s="1315"/>
      <c r="AM388" s="1315"/>
      <c r="AN388" s="1315"/>
      <c r="AO388" s="569"/>
      <c r="BD388" s="839"/>
    </row>
    <row r="389" spans="1:57" s="37" customFormat="1" ht="20.25" x14ac:dyDescent="0.3">
      <c r="A389" s="432"/>
      <c r="B389" s="439"/>
      <c r="D389" s="1315"/>
      <c r="E389" s="1315"/>
      <c r="F389" s="1315"/>
      <c r="G389" s="1315"/>
      <c r="H389" s="1315"/>
      <c r="I389" s="1315"/>
      <c r="J389" s="1315"/>
      <c r="K389" s="1315"/>
      <c r="L389" s="1315"/>
      <c r="M389" s="1315"/>
      <c r="N389" s="1315"/>
      <c r="O389" s="1315"/>
      <c r="P389" s="1315"/>
      <c r="Q389" s="1315"/>
      <c r="R389" s="1315"/>
      <c r="S389" s="1315"/>
      <c r="T389" s="1315"/>
      <c r="U389" s="1315"/>
      <c r="V389" s="1315"/>
      <c r="W389" s="1315"/>
      <c r="X389" s="1315"/>
      <c r="Y389" s="1315"/>
      <c r="Z389" s="1315"/>
      <c r="AA389" s="1315"/>
      <c r="AB389" s="1315"/>
      <c r="AC389" s="1315"/>
      <c r="AD389" s="1315"/>
      <c r="AE389" s="1315"/>
      <c r="AF389" s="1315"/>
      <c r="AG389" s="1315"/>
      <c r="AH389" s="1315"/>
      <c r="AI389" s="1315"/>
      <c r="AJ389" s="1315"/>
      <c r="AK389" s="1315"/>
      <c r="AL389" s="1315"/>
      <c r="AM389" s="1315"/>
      <c r="AN389" s="1315"/>
      <c r="AO389" s="569"/>
      <c r="BD389" s="839"/>
    </row>
    <row r="390" spans="1:57" s="37" customFormat="1" ht="20.25" x14ac:dyDescent="0.3">
      <c r="A390" s="432"/>
      <c r="B390" s="439"/>
      <c r="D390" s="452"/>
      <c r="E390" s="452"/>
      <c r="F390" s="452"/>
      <c r="G390" s="452"/>
      <c r="H390" s="452"/>
      <c r="I390" s="452"/>
      <c r="J390" s="452"/>
      <c r="K390" s="452"/>
      <c r="L390" s="452"/>
      <c r="M390" s="452"/>
      <c r="N390" s="452"/>
      <c r="O390" s="452"/>
      <c r="P390" s="452"/>
      <c r="Q390" s="452"/>
      <c r="R390" s="452"/>
      <c r="S390" s="452"/>
      <c r="T390" s="452"/>
      <c r="U390" s="452"/>
      <c r="V390" s="452"/>
      <c r="W390" s="452"/>
      <c r="X390" s="452"/>
      <c r="Y390" s="452"/>
      <c r="Z390" s="452"/>
      <c r="AA390" s="452"/>
      <c r="AB390" s="452"/>
      <c r="AC390" s="452"/>
      <c r="AD390" s="452"/>
      <c r="AE390" s="452"/>
      <c r="AF390" s="452"/>
      <c r="AG390" s="452"/>
      <c r="AH390" s="452"/>
      <c r="AI390" s="452"/>
      <c r="AJ390" s="452"/>
      <c r="AK390" s="452"/>
      <c r="AL390" s="452"/>
      <c r="AM390" s="452"/>
      <c r="AN390" s="452"/>
      <c r="AO390" s="569"/>
      <c r="BD390" s="839"/>
    </row>
    <row r="391" spans="1:57" s="37" customFormat="1" ht="20.45" customHeight="1" x14ac:dyDescent="0.3">
      <c r="A391" s="433"/>
      <c r="B391" s="438"/>
      <c r="D391" s="1315" t="s">
        <v>740</v>
      </c>
      <c r="E391" s="1315"/>
      <c r="F391" s="1315"/>
      <c r="G391" s="1315"/>
      <c r="H391" s="1315"/>
      <c r="I391" s="1315"/>
      <c r="J391" s="1315"/>
      <c r="K391" s="1315"/>
      <c r="L391" s="1315"/>
      <c r="M391" s="1315"/>
      <c r="N391" s="1315"/>
      <c r="O391" s="1315"/>
      <c r="P391" s="1315"/>
      <c r="Q391" s="1315"/>
      <c r="R391" s="1315"/>
      <c r="S391" s="1315"/>
      <c r="T391" s="1315"/>
      <c r="U391" s="1315"/>
      <c r="V391" s="1315"/>
      <c r="W391" s="1315"/>
      <c r="X391" s="1315"/>
      <c r="Y391" s="1315"/>
      <c r="Z391" s="1315"/>
      <c r="AA391" s="1315"/>
      <c r="AB391" s="1315"/>
      <c r="AC391" s="1315"/>
      <c r="AD391" s="1315"/>
      <c r="AE391" s="1315"/>
      <c r="AF391" s="1315"/>
      <c r="AG391" s="1315"/>
      <c r="AH391" s="1315"/>
      <c r="AI391" s="1315"/>
      <c r="AJ391" s="1315"/>
      <c r="AK391" s="1315"/>
      <c r="AL391" s="1315"/>
      <c r="AM391" s="1315"/>
      <c r="AN391" s="1315"/>
      <c r="AO391" s="569"/>
      <c r="BD391" s="839"/>
    </row>
    <row r="392" spans="1:57" s="37" customFormat="1" ht="20.25" x14ac:dyDescent="0.3">
      <c r="A392" s="409"/>
      <c r="B392" s="439"/>
      <c r="C392" s="408"/>
      <c r="D392" s="1315"/>
      <c r="E392" s="1315"/>
      <c r="F392" s="1315"/>
      <c r="G392" s="1315"/>
      <c r="H392" s="1315"/>
      <c r="I392" s="1315"/>
      <c r="J392" s="1315"/>
      <c r="K392" s="1315"/>
      <c r="L392" s="1315"/>
      <c r="M392" s="1315"/>
      <c r="N392" s="1315"/>
      <c r="O392" s="1315"/>
      <c r="P392" s="1315"/>
      <c r="Q392" s="1315"/>
      <c r="R392" s="1315"/>
      <c r="S392" s="1315"/>
      <c r="T392" s="1315"/>
      <c r="U392" s="1315"/>
      <c r="V392" s="1315"/>
      <c r="W392" s="1315"/>
      <c r="X392" s="1315"/>
      <c r="Y392" s="1315"/>
      <c r="Z392" s="1315"/>
      <c r="AA392" s="1315"/>
      <c r="AB392" s="1315"/>
      <c r="AC392" s="1315"/>
      <c r="AD392" s="1315"/>
      <c r="AE392" s="1315"/>
      <c r="AF392" s="1315"/>
      <c r="AG392" s="1315"/>
      <c r="AH392" s="1315"/>
      <c r="AI392" s="1315"/>
      <c r="AJ392" s="1315"/>
      <c r="AK392" s="1315"/>
      <c r="AL392" s="1315"/>
      <c r="AM392" s="1315"/>
      <c r="AN392" s="1315"/>
      <c r="AO392" s="414"/>
      <c r="BD392" s="839"/>
    </row>
    <row r="393" spans="1:57" s="37" customFormat="1" ht="20.25" x14ac:dyDescent="0.3">
      <c r="A393" s="409"/>
      <c r="B393" s="408"/>
      <c r="C393" s="408"/>
      <c r="D393" s="1315"/>
      <c r="E393" s="1315"/>
      <c r="F393" s="1315"/>
      <c r="G393" s="1315"/>
      <c r="H393" s="1315"/>
      <c r="I393" s="1315"/>
      <c r="J393" s="1315"/>
      <c r="K393" s="1315"/>
      <c r="L393" s="1315"/>
      <c r="M393" s="1315"/>
      <c r="N393" s="1315"/>
      <c r="O393" s="1315"/>
      <c r="P393" s="1315"/>
      <c r="Q393" s="1315"/>
      <c r="R393" s="1315"/>
      <c r="S393" s="1315"/>
      <c r="T393" s="1315"/>
      <c r="U393" s="1315"/>
      <c r="V393" s="1315"/>
      <c r="W393" s="1315"/>
      <c r="X393" s="1315"/>
      <c r="Y393" s="1315"/>
      <c r="Z393" s="1315"/>
      <c r="AA393" s="1315"/>
      <c r="AB393" s="1315"/>
      <c r="AC393" s="1315"/>
      <c r="AD393" s="1315"/>
      <c r="AE393" s="1315"/>
      <c r="AF393" s="1315"/>
      <c r="AG393" s="1315"/>
      <c r="AH393" s="1315"/>
      <c r="AI393" s="1315"/>
      <c r="AJ393" s="1315"/>
      <c r="AK393" s="1315"/>
      <c r="AL393" s="1315"/>
      <c r="AM393" s="1315"/>
      <c r="AN393" s="1315"/>
      <c r="AO393" s="414"/>
      <c r="BD393" s="839"/>
    </row>
    <row r="394" spans="1:57" s="37" customFormat="1" ht="20.25" x14ac:dyDescent="0.3">
      <c r="A394" s="409"/>
      <c r="B394" s="408"/>
      <c r="C394" s="408"/>
      <c r="D394" s="1315"/>
      <c r="E394" s="1315"/>
      <c r="F394" s="1315"/>
      <c r="G394" s="1315"/>
      <c r="H394" s="1315"/>
      <c r="I394" s="1315"/>
      <c r="J394" s="1315"/>
      <c r="K394" s="1315"/>
      <c r="L394" s="1315"/>
      <c r="M394" s="1315"/>
      <c r="N394" s="1315"/>
      <c r="O394" s="1315"/>
      <c r="P394" s="1315"/>
      <c r="Q394" s="1315"/>
      <c r="R394" s="1315"/>
      <c r="S394" s="1315"/>
      <c r="T394" s="1315"/>
      <c r="U394" s="1315"/>
      <c r="V394" s="1315"/>
      <c r="W394" s="1315"/>
      <c r="X394" s="1315"/>
      <c r="Y394" s="1315"/>
      <c r="Z394" s="1315"/>
      <c r="AA394" s="1315"/>
      <c r="AB394" s="1315"/>
      <c r="AC394" s="1315"/>
      <c r="AD394" s="1315"/>
      <c r="AE394" s="1315"/>
      <c r="AF394" s="1315"/>
      <c r="AG394" s="1315"/>
      <c r="AH394" s="1315"/>
      <c r="AI394" s="1315"/>
      <c r="AJ394" s="1315"/>
      <c r="AK394" s="1315"/>
      <c r="AL394" s="1315"/>
      <c r="AM394" s="1315"/>
      <c r="AN394" s="1315"/>
      <c r="AO394" s="414"/>
      <c r="BD394" s="839"/>
    </row>
    <row r="395" spans="1:57" s="37" customFormat="1" ht="20.25" x14ac:dyDescent="0.3">
      <c r="A395" s="409"/>
      <c r="B395" s="408"/>
      <c r="C395" s="408"/>
      <c r="D395" s="431"/>
      <c r="E395" s="431"/>
      <c r="F395" s="431"/>
      <c r="G395" s="431"/>
      <c r="H395" s="431"/>
      <c r="I395" s="431"/>
      <c r="J395" s="431"/>
      <c r="K395" s="431"/>
      <c r="L395" s="431"/>
      <c r="M395" s="431"/>
      <c r="N395" s="431"/>
      <c r="O395" s="431"/>
      <c r="P395" s="431"/>
      <c r="Q395" s="431"/>
      <c r="R395" s="431"/>
      <c r="S395" s="431"/>
      <c r="T395" s="431"/>
      <c r="U395" s="431"/>
      <c r="V395" s="431"/>
      <c r="W395" s="431"/>
      <c r="X395" s="431"/>
      <c r="Y395" s="431"/>
      <c r="Z395" s="431"/>
      <c r="AA395" s="431"/>
      <c r="AB395" s="431"/>
      <c r="AC395" s="431"/>
      <c r="AD395" s="431"/>
      <c r="AE395" s="431"/>
      <c r="AF395" s="431"/>
      <c r="AG395" s="431"/>
      <c r="AH395" s="431"/>
      <c r="AI395" s="431"/>
      <c r="AJ395" s="431"/>
      <c r="AK395" s="431"/>
      <c r="AL395" s="431"/>
      <c r="AM395" s="431"/>
      <c r="AN395" s="431"/>
      <c r="AO395" s="414"/>
      <c r="BD395" s="839"/>
    </row>
    <row r="396" spans="1:57" s="37" customFormat="1" ht="15" customHeight="1" thickBot="1" x14ac:dyDescent="0.35">
      <c r="A396" s="415"/>
      <c r="B396" s="416"/>
      <c r="C396" s="416"/>
      <c r="D396" s="416"/>
      <c r="E396" s="416"/>
      <c r="F396" s="416"/>
      <c r="G396" s="416"/>
      <c r="H396" s="416"/>
      <c r="I396" s="416"/>
      <c r="J396" s="416"/>
      <c r="K396" s="416"/>
      <c r="L396" s="416"/>
      <c r="M396" s="416"/>
      <c r="N396" s="416"/>
      <c r="O396" s="416"/>
      <c r="P396" s="416"/>
      <c r="Q396" s="416"/>
      <c r="R396" s="416"/>
      <c r="S396" s="416"/>
      <c r="T396" s="416"/>
      <c r="U396" s="416"/>
      <c r="V396" s="416"/>
      <c r="W396" s="416"/>
      <c r="X396" s="416"/>
      <c r="Y396" s="416"/>
      <c r="Z396" s="416"/>
      <c r="AA396" s="416"/>
      <c r="AB396" s="416"/>
      <c r="AC396" s="416"/>
      <c r="AD396" s="416"/>
      <c r="AE396" s="416"/>
      <c r="AF396" s="416"/>
      <c r="AG396" s="416"/>
      <c r="AH396" s="416"/>
      <c r="AI396" s="416"/>
      <c r="AJ396" s="416"/>
      <c r="AK396" s="416"/>
      <c r="AL396" s="416"/>
      <c r="AM396" s="416"/>
      <c r="AN396" s="416"/>
      <c r="AO396" s="417"/>
      <c r="BD396" s="839"/>
      <c r="BE396" s="37" t="s">
        <v>436</v>
      </c>
    </row>
    <row r="397" spans="1:57" s="42" customFormat="1" ht="23.25" x14ac:dyDescent="0.25">
      <c r="A397" s="1296" t="s">
        <v>373</v>
      </c>
      <c r="B397" s="1297"/>
      <c r="C397" s="1297"/>
      <c r="D397" s="1297"/>
      <c r="E397" s="1297"/>
      <c r="F397" s="1297"/>
      <c r="G397" s="1297"/>
      <c r="H397" s="1297"/>
      <c r="I397" s="1297"/>
      <c r="J397" s="1297"/>
      <c r="K397" s="1297"/>
      <c r="L397" s="1297"/>
      <c r="M397" s="1297"/>
      <c r="N397" s="1297"/>
      <c r="O397" s="1297"/>
      <c r="P397" s="1297"/>
      <c r="Q397" s="1297"/>
      <c r="R397" s="1297"/>
      <c r="S397" s="1297"/>
      <c r="T397" s="1297"/>
      <c r="U397" s="1297"/>
      <c r="V397" s="1297"/>
      <c r="W397" s="1297"/>
      <c r="X397" s="1297"/>
      <c r="Y397" s="1297"/>
      <c r="Z397" s="1297"/>
      <c r="AA397" s="1297"/>
      <c r="AB397" s="1297"/>
      <c r="AC397" s="1297"/>
      <c r="AD397" s="1297"/>
      <c r="AE397" s="1297"/>
      <c r="AF397" s="1297"/>
      <c r="AG397" s="1297"/>
      <c r="AH397" s="1297"/>
      <c r="AI397" s="1297"/>
      <c r="AJ397" s="1297"/>
      <c r="AK397" s="1297"/>
      <c r="AL397" s="1297"/>
      <c r="AM397" s="1297"/>
      <c r="AN397" s="1297"/>
      <c r="AO397" s="1298"/>
      <c r="AP397" s="81"/>
      <c r="AQ397" s="81"/>
      <c r="AR397" s="81"/>
      <c r="AS397" s="81"/>
      <c r="AT397" s="81"/>
      <c r="AU397" s="81"/>
      <c r="AV397" s="81"/>
      <c r="AW397" s="81"/>
      <c r="AX397" s="81"/>
      <c r="BD397" s="841"/>
      <c r="BE397" s="42" t="s">
        <v>428</v>
      </c>
    </row>
    <row r="398" spans="1:57" s="42" customFormat="1" ht="20.25" x14ac:dyDescent="0.25">
      <c r="A398" s="455"/>
      <c r="B398" s="456"/>
      <c r="C398" s="456"/>
      <c r="D398" s="456"/>
      <c r="E398" s="456"/>
      <c r="F398" s="456"/>
      <c r="G398" s="456"/>
      <c r="H398" s="456"/>
      <c r="I398" s="456"/>
      <c r="J398" s="456"/>
      <c r="K398" s="456"/>
      <c r="L398" s="456"/>
      <c r="M398" s="456"/>
      <c r="N398" s="456"/>
      <c r="O398" s="456"/>
      <c r="P398" s="456"/>
      <c r="Q398" s="456"/>
      <c r="R398" s="456"/>
      <c r="S398" s="456"/>
      <c r="T398" s="456"/>
      <c r="U398" s="456"/>
      <c r="V398" s="456"/>
      <c r="W398" s="456"/>
      <c r="X398" s="456"/>
      <c r="Y398" s="456"/>
      <c r="Z398" s="456"/>
      <c r="AA398" s="456"/>
      <c r="AB398" s="456"/>
      <c r="AC398" s="456"/>
      <c r="AD398" s="456"/>
      <c r="AE398" s="456"/>
      <c r="AF398" s="456"/>
      <c r="AG398" s="456"/>
      <c r="AH398" s="456"/>
      <c r="AI398" s="456"/>
      <c r="AJ398" s="456"/>
      <c r="AK398" s="456"/>
      <c r="AL398" s="456"/>
      <c r="AM398" s="456"/>
      <c r="AN398" s="456"/>
      <c r="AO398" s="457"/>
      <c r="AP398" s="81"/>
      <c r="AQ398" s="81"/>
      <c r="AR398" s="81"/>
      <c r="AS398" s="81"/>
      <c r="AT398" s="81"/>
      <c r="AU398" s="81"/>
      <c r="AV398" s="81"/>
      <c r="AW398" s="81"/>
      <c r="AX398" s="81"/>
      <c r="BD398" s="841"/>
      <c r="BE398" s="42" t="s">
        <v>429</v>
      </c>
    </row>
    <row r="399" spans="1:57" s="42" customFormat="1" ht="20.25" x14ac:dyDescent="0.25">
      <c r="A399" s="458" t="s">
        <v>374</v>
      </c>
      <c r="B399" s="408"/>
      <c r="C399" s="408"/>
      <c r="D399" s="408"/>
      <c r="E399" s="408"/>
      <c r="F399" s="408"/>
      <c r="G399" s="408"/>
      <c r="H399" s="408"/>
      <c r="I399" s="408"/>
      <c r="J399" s="408"/>
      <c r="K399" s="408"/>
      <c r="L399" s="408"/>
      <c r="M399" s="408"/>
      <c r="N399" s="408"/>
      <c r="O399" s="408"/>
      <c r="P399" s="408"/>
      <c r="Q399" s="408"/>
      <c r="R399" s="408"/>
      <c r="S399" s="408"/>
      <c r="T399" s="408"/>
      <c r="U399" s="408"/>
      <c r="V399" s="408"/>
      <c r="W399" s="408"/>
      <c r="X399" s="408"/>
      <c r="Y399" s="408"/>
      <c r="Z399" s="408"/>
      <c r="AA399" s="408"/>
      <c r="AB399" s="408"/>
      <c r="AC399" s="408"/>
      <c r="AD399" s="408"/>
      <c r="AE399" s="408"/>
      <c r="AF399" s="408"/>
      <c r="AG399" s="408"/>
      <c r="AH399" s="408"/>
      <c r="AI399" s="408"/>
      <c r="AJ399" s="408"/>
      <c r="AK399" s="408"/>
      <c r="AL399" s="408"/>
      <c r="AM399" s="408"/>
      <c r="AN399" s="408"/>
      <c r="AO399" s="459"/>
      <c r="AP399" s="81"/>
      <c r="AQ399" s="81"/>
      <c r="AR399" s="81"/>
      <c r="AS399" s="81"/>
      <c r="AT399" s="81"/>
      <c r="AU399" s="81"/>
      <c r="AV399" s="81"/>
      <c r="AW399" s="81"/>
      <c r="AX399" s="81"/>
      <c r="BD399" s="841"/>
      <c r="BE399" s="42" t="s">
        <v>430</v>
      </c>
    </row>
    <row r="400" spans="1:57" s="42" customFormat="1" ht="28.5" customHeight="1" x14ac:dyDescent="0.25">
      <c r="A400" s="460"/>
      <c r="B400" s="408"/>
      <c r="C400" s="408"/>
      <c r="D400" s="408"/>
      <c r="E400" s="408"/>
      <c r="F400" s="408"/>
      <c r="G400" s="408"/>
      <c r="H400" s="408"/>
      <c r="I400" s="408"/>
      <c r="J400" s="408"/>
      <c r="K400" s="408"/>
      <c r="L400" s="408"/>
      <c r="M400" s="408"/>
      <c r="N400" s="408"/>
      <c r="O400" s="408"/>
      <c r="P400" s="408"/>
      <c r="Q400" s="408"/>
      <c r="R400" s="408"/>
      <c r="S400" s="408"/>
      <c r="T400" s="408"/>
      <c r="U400" s="408"/>
      <c r="V400" s="408"/>
      <c r="W400" s="408"/>
      <c r="X400" s="408"/>
      <c r="Y400" s="408"/>
      <c r="Z400" s="408"/>
      <c r="AA400" s="408"/>
      <c r="AB400" s="408"/>
      <c r="AC400" s="408"/>
      <c r="AD400" s="408"/>
      <c r="AE400" s="408"/>
      <c r="AF400" s="408"/>
      <c r="AG400" s="408"/>
      <c r="AH400" s="408"/>
      <c r="AI400" s="408"/>
      <c r="AJ400" s="408"/>
      <c r="AK400" s="408"/>
      <c r="AL400" s="408"/>
      <c r="AM400" s="408"/>
      <c r="AN400" s="408"/>
      <c r="AO400" s="459"/>
      <c r="AP400" s="81"/>
      <c r="AQ400" s="81"/>
      <c r="AR400" s="81"/>
      <c r="AS400" s="81"/>
      <c r="AT400" s="81"/>
      <c r="AU400" s="81"/>
      <c r="AV400" s="81"/>
      <c r="AW400" s="81"/>
      <c r="AX400" s="81"/>
      <c r="BD400" s="841"/>
      <c r="BE400" s="42" t="s">
        <v>431</v>
      </c>
    </row>
    <row r="401" spans="1:57" s="42" customFormat="1" ht="28.5" customHeight="1" x14ac:dyDescent="0.25">
      <c r="A401" s="460"/>
      <c r="B401" s="408" t="s">
        <v>435</v>
      </c>
      <c r="C401" s="1289" t="s">
        <v>436</v>
      </c>
      <c r="D401" s="1289"/>
      <c r="E401" s="1289"/>
      <c r="F401" s="1289"/>
      <c r="G401" s="1289"/>
      <c r="H401" s="1289"/>
      <c r="I401" s="1247"/>
      <c r="J401" s="1247"/>
      <c r="K401" s="1247"/>
      <c r="L401" s="1247"/>
      <c r="M401" s="1247"/>
      <c r="N401" s="1247"/>
      <c r="O401" s="1247"/>
      <c r="P401" s="1247"/>
      <c r="Q401" s="1247"/>
      <c r="R401" s="1247"/>
      <c r="S401" s="1247"/>
      <c r="T401" s="1247"/>
      <c r="U401" s="1247"/>
      <c r="V401" s="1247"/>
      <c r="W401" s="1247"/>
      <c r="X401" s="1247"/>
      <c r="Y401" s="1247"/>
      <c r="Z401" s="437" t="s">
        <v>28</v>
      </c>
      <c r="AA401" s="408"/>
      <c r="AB401" s="408"/>
      <c r="AC401" s="408"/>
      <c r="AD401" s="408"/>
      <c r="AE401" s="408"/>
      <c r="AF401" s="408"/>
      <c r="AG401" s="408"/>
      <c r="AH401" s="418"/>
      <c r="AI401" s="1247"/>
      <c r="AJ401" s="1247"/>
      <c r="AK401" s="1247"/>
      <c r="AL401" s="1247"/>
      <c r="AM401" s="1247"/>
      <c r="AN401" s="1247"/>
      <c r="AO401" s="459"/>
      <c r="AP401" s="81"/>
      <c r="AQ401" s="81"/>
      <c r="AR401" s="81"/>
      <c r="AS401" s="81"/>
      <c r="AT401" s="81"/>
      <c r="AU401" s="81"/>
      <c r="AV401" s="81"/>
      <c r="AW401" s="81"/>
      <c r="AX401" s="81"/>
      <c r="BD401" s="841"/>
    </row>
    <row r="402" spans="1:57" s="6" customFormat="1" ht="28.5" customHeight="1" x14ac:dyDescent="0.25">
      <c r="A402" s="460"/>
      <c r="B402" s="408"/>
      <c r="C402" s="408"/>
      <c r="D402" s="408"/>
      <c r="E402" s="408"/>
      <c r="F402" s="408"/>
      <c r="G402" s="408"/>
      <c r="I402" s="1248" t="s">
        <v>29</v>
      </c>
      <c r="J402" s="1248"/>
      <c r="K402" s="1248"/>
      <c r="L402" s="1248"/>
      <c r="M402" s="1248"/>
      <c r="N402" s="1248"/>
      <c r="O402" s="1248"/>
      <c r="P402" s="1248"/>
      <c r="Q402" s="1248"/>
      <c r="R402" s="1248"/>
      <c r="S402" s="1248"/>
      <c r="T402" s="1248"/>
      <c r="U402" s="1248"/>
      <c r="V402" s="1248"/>
      <c r="W402" s="1248"/>
      <c r="X402" s="1248"/>
      <c r="Y402" s="1248"/>
      <c r="Z402" s="408"/>
      <c r="AA402" s="408"/>
      <c r="AB402" s="408"/>
      <c r="AC402" s="408"/>
      <c r="AD402" s="408"/>
      <c r="AE402" s="408"/>
      <c r="AF402" s="408"/>
      <c r="AG402" s="408"/>
      <c r="AH402" s="408"/>
      <c r="AI402" s="408"/>
      <c r="AJ402" s="408"/>
      <c r="AK402" s="408"/>
      <c r="AL402" s="408"/>
      <c r="AM402" s="408"/>
      <c r="AN402" s="408"/>
      <c r="AO402" s="459"/>
      <c r="AP402" s="23"/>
      <c r="AQ402" s="23"/>
      <c r="AR402" s="23"/>
      <c r="AS402" s="23"/>
      <c r="AT402" s="23"/>
      <c r="AU402" s="23"/>
      <c r="AV402" s="23"/>
      <c r="AW402" s="23"/>
      <c r="AX402" s="23"/>
      <c r="BD402" s="848"/>
      <c r="BE402" s="6" t="s">
        <v>437</v>
      </c>
    </row>
    <row r="403" spans="1:57" s="42" customFormat="1" ht="20.45" customHeight="1" x14ac:dyDescent="0.3">
      <c r="A403" s="460"/>
      <c r="B403" s="1360" t="s">
        <v>434</v>
      </c>
      <c r="C403" s="1360"/>
      <c r="D403" s="1360"/>
      <c r="E403" s="1360"/>
      <c r="F403" s="1360"/>
      <c r="G403" s="1360"/>
      <c r="H403" s="1360"/>
      <c r="I403" s="1360"/>
      <c r="J403" s="1360"/>
      <c r="K403" s="1359" t="s">
        <v>437</v>
      </c>
      <c r="L403" s="1359"/>
      <c r="M403" s="1359"/>
      <c r="N403" s="1359"/>
      <c r="O403" s="1359"/>
      <c r="P403" s="1359"/>
      <c r="Q403" s="1359"/>
      <c r="R403" s="1359"/>
      <c r="S403" s="1359"/>
      <c r="T403" s="1359"/>
      <c r="U403" s="1359"/>
      <c r="V403" s="1359"/>
      <c r="W403" s="1359"/>
      <c r="X403" s="1359"/>
      <c r="Y403" s="1359"/>
      <c r="Z403" s="1359"/>
      <c r="AA403" s="857" t="s">
        <v>741</v>
      </c>
      <c r="AC403" s="441"/>
      <c r="AD403" s="441"/>
      <c r="AE403" s="441"/>
      <c r="AF403" s="441"/>
      <c r="AG403" s="441"/>
      <c r="AH403" s="441"/>
      <c r="AI403" s="441"/>
      <c r="AJ403" s="441"/>
      <c r="AK403" s="441"/>
      <c r="AL403" s="441"/>
      <c r="AM403" s="441"/>
      <c r="AN403" s="441"/>
      <c r="AO403" s="459"/>
      <c r="AP403" s="81"/>
      <c r="AQ403" s="81"/>
      <c r="AR403" s="81"/>
      <c r="AS403" s="81"/>
      <c r="AT403" s="81"/>
      <c r="AU403" s="81"/>
      <c r="AV403" s="81"/>
      <c r="AW403" s="81"/>
      <c r="AX403" s="81"/>
      <c r="BD403" s="841"/>
      <c r="BE403" s="42" t="s">
        <v>432</v>
      </c>
    </row>
    <row r="404" spans="1:57" s="42" customFormat="1" ht="20.25" x14ac:dyDescent="0.25">
      <c r="A404" s="460"/>
      <c r="B404" s="441"/>
      <c r="C404" s="441"/>
      <c r="D404" s="441"/>
      <c r="E404" s="441"/>
      <c r="F404" s="441"/>
      <c r="G404" s="441"/>
      <c r="H404" s="441"/>
      <c r="I404" s="441"/>
      <c r="J404" s="441"/>
      <c r="K404" s="441"/>
      <c r="L404" s="441"/>
      <c r="M404" s="441"/>
      <c r="N404" s="441"/>
      <c r="O404" s="441"/>
      <c r="P404" s="441"/>
      <c r="Q404" s="441"/>
      <c r="R404" s="441"/>
      <c r="S404" s="441"/>
      <c r="T404" s="441"/>
      <c r="U404" s="441"/>
      <c r="V404" s="441"/>
      <c r="W404" s="441"/>
      <c r="X404" s="441"/>
      <c r="Y404" s="441"/>
      <c r="AA404" s="441"/>
      <c r="AB404" s="441"/>
      <c r="AC404" s="441"/>
      <c r="AD404" s="441"/>
      <c r="AE404" s="441"/>
      <c r="AF404" s="441"/>
      <c r="AG404" s="441"/>
      <c r="AH404" s="441"/>
      <c r="AI404" s="441"/>
      <c r="AJ404" s="441"/>
      <c r="AK404" s="441"/>
      <c r="AL404" s="441"/>
      <c r="AM404" s="441"/>
      <c r="AN404" s="441"/>
      <c r="AO404" s="459"/>
      <c r="AP404" s="81"/>
      <c r="AQ404" s="81"/>
      <c r="AR404" s="81"/>
      <c r="AS404" s="81"/>
      <c r="AT404" s="81"/>
      <c r="AU404" s="81"/>
      <c r="AV404" s="81"/>
      <c r="AW404" s="81"/>
      <c r="AX404" s="81"/>
      <c r="BD404" s="841"/>
      <c r="BE404" s="42" t="s">
        <v>433</v>
      </c>
    </row>
    <row r="405" spans="1:57" s="42" customFormat="1" ht="20.25" x14ac:dyDescent="0.25">
      <c r="A405" s="460"/>
      <c r="B405" s="1300" t="s">
        <v>452</v>
      </c>
      <c r="C405" s="1300"/>
      <c r="D405" s="1300"/>
      <c r="E405" s="1300"/>
      <c r="F405" s="1300"/>
      <c r="G405" s="1300"/>
      <c r="H405" s="1300"/>
      <c r="I405" s="1300"/>
      <c r="J405" s="1300"/>
      <c r="K405" s="1300"/>
      <c r="L405" s="1300"/>
      <c r="M405" s="1300"/>
      <c r="N405" s="1300"/>
      <c r="O405" s="1300"/>
      <c r="P405" s="1300"/>
      <c r="Q405" s="1300"/>
      <c r="R405" s="1300"/>
      <c r="S405" s="1300"/>
      <c r="T405" s="1300"/>
      <c r="U405" s="1300"/>
      <c r="V405" s="1300"/>
      <c r="W405" s="1300"/>
      <c r="X405" s="1300"/>
      <c r="Y405" s="1300"/>
      <c r="Z405" s="1300"/>
      <c r="AA405" s="1300"/>
      <c r="AB405" s="1300"/>
      <c r="AC405" s="1300"/>
      <c r="AD405" s="1300"/>
      <c r="AE405" s="1300"/>
      <c r="AF405" s="1300"/>
      <c r="AG405" s="1300"/>
      <c r="AH405" s="1300"/>
      <c r="AI405" s="1300"/>
      <c r="AJ405" s="1300"/>
      <c r="AK405" s="1300"/>
      <c r="AL405" s="1300"/>
      <c r="AM405" s="1300"/>
      <c r="AN405" s="1300"/>
      <c r="AO405" s="459"/>
      <c r="AP405" s="81"/>
      <c r="AQ405" s="81"/>
      <c r="AR405" s="81"/>
      <c r="AS405" s="81"/>
      <c r="AT405" s="81"/>
      <c r="AU405" s="81"/>
      <c r="AV405" s="81"/>
      <c r="AW405" s="81"/>
      <c r="AX405" s="81"/>
      <c r="BD405" s="841"/>
    </row>
    <row r="406" spans="1:57" s="42" customFormat="1" ht="20.25" x14ac:dyDescent="0.25">
      <c r="A406" s="460"/>
      <c r="B406" s="1300"/>
      <c r="C406" s="1300"/>
      <c r="D406" s="1300"/>
      <c r="E406" s="1300"/>
      <c r="F406" s="1300"/>
      <c r="G406" s="1300"/>
      <c r="H406" s="1300"/>
      <c r="I406" s="1300"/>
      <c r="J406" s="1300"/>
      <c r="K406" s="1300"/>
      <c r="L406" s="1300"/>
      <c r="M406" s="1300"/>
      <c r="N406" s="1300"/>
      <c r="O406" s="1300"/>
      <c r="P406" s="1300"/>
      <c r="Q406" s="1300"/>
      <c r="R406" s="1300"/>
      <c r="S406" s="1300"/>
      <c r="T406" s="1300"/>
      <c r="U406" s="1300"/>
      <c r="V406" s="1300"/>
      <c r="W406" s="1300"/>
      <c r="X406" s="1300"/>
      <c r="Y406" s="1300"/>
      <c r="Z406" s="1300"/>
      <c r="AA406" s="1300"/>
      <c r="AB406" s="1300"/>
      <c r="AC406" s="1300"/>
      <c r="AD406" s="1300"/>
      <c r="AE406" s="1300"/>
      <c r="AF406" s="1300"/>
      <c r="AG406" s="1300"/>
      <c r="AH406" s="1300"/>
      <c r="AI406" s="1300"/>
      <c r="AJ406" s="1300"/>
      <c r="AK406" s="1300"/>
      <c r="AL406" s="1300"/>
      <c r="AM406" s="1300"/>
      <c r="AN406" s="1300"/>
      <c r="AO406" s="459"/>
      <c r="AP406" s="81"/>
      <c r="AQ406" s="81"/>
      <c r="AR406" s="81"/>
      <c r="AS406" s="81"/>
      <c r="AT406" s="81"/>
      <c r="AU406" s="81"/>
      <c r="AV406" s="81"/>
      <c r="AW406" s="81"/>
      <c r="AX406" s="81"/>
      <c r="BD406" s="841"/>
    </row>
    <row r="407" spans="1:57" s="42" customFormat="1" ht="20.25" x14ac:dyDescent="0.25">
      <c r="A407" s="460"/>
      <c r="B407" s="1300"/>
      <c r="C407" s="1300"/>
      <c r="D407" s="1300"/>
      <c r="E407" s="1300"/>
      <c r="F407" s="1300"/>
      <c r="G407" s="1300"/>
      <c r="H407" s="1300"/>
      <c r="I407" s="1300"/>
      <c r="J407" s="1300"/>
      <c r="K407" s="1300"/>
      <c r="L407" s="1300"/>
      <c r="M407" s="1300"/>
      <c r="N407" s="1300"/>
      <c r="O407" s="1300"/>
      <c r="P407" s="1300"/>
      <c r="Q407" s="1300"/>
      <c r="R407" s="1300"/>
      <c r="S407" s="1300"/>
      <c r="T407" s="1300"/>
      <c r="U407" s="1300"/>
      <c r="V407" s="1300"/>
      <c r="W407" s="1300"/>
      <c r="X407" s="1300"/>
      <c r="Y407" s="1300"/>
      <c r="Z407" s="1300"/>
      <c r="AA407" s="1300"/>
      <c r="AB407" s="1300"/>
      <c r="AC407" s="1300"/>
      <c r="AD407" s="1300"/>
      <c r="AE407" s="1300"/>
      <c r="AF407" s="1300"/>
      <c r="AG407" s="1300"/>
      <c r="AH407" s="1300"/>
      <c r="AI407" s="1300"/>
      <c r="AJ407" s="1300"/>
      <c r="AK407" s="1300"/>
      <c r="AL407" s="1300"/>
      <c r="AM407" s="1300"/>
      <c r="AN407" s="1300"/>
      <c r="AO407" s="459"/>
      <c r="AP407" s="81"/>
      <c r="AQ407" s="81"/>
      <c r="AR407" s="81"/>
      <c r="AS407" s="81"/>
      <c r="AT407" s="81"/>
      <c r="AU407" s="81"/>
      <c r="AV407" s="81"/>
      <c r="AW407" s="81"/>
      <c r="AX407" s="81"/>
      <c r="BD407" s="841"/>
    </row>
    <row r="408" spans="1:57" s="37" customFormat="1" ht="20.25" x14ac:dyDescent="0.3">
      <c r="A408" s="460"/>
      <c r="B408" s="1300"/>
      <c r="C408" s="1300"/>
      <c r="D408" s="1300"/>
      <c r="E408" s="1300"/>
      <c r="F408" s="1300"/>
      <c r="G408" s="1300"/>
      <c r="H408" s="1300"/>
      <c r="I408" s="1300"/>
      <c r="J408" s="1300"/>
      <c r="K408" s="1300"/>
      <c r="L408" s="1300"/>
      <c r="M408" s="1300"/>
      <c r="N408" s="1300"/>
      <c r="O408" s="1300"/>
      <c r="P408" s="1300"/>
      <c r="Q408" s="1300"/>
      <c r="R408" s="1300"/>
      <c r="S408" s="1300"/>
      <c r="T408" s="1300"/>
      <c r="U408" s="1300"/>
      <c r="V408" s="1300"/>
      <c r="W408" s="1300"/>
      <c r="X408" s="1300"/>
      <c r="Y408" s="1300"/>
      <c r="Z408" s="1300"/>
      <c r="AA408" s="1300"/>
      <c r="AB408" s="1300"/>
      <c r="AC408" s="1300"/>
      <c r="AD408" s="1300"/>
      <c r="AE408" s="1300"/>
      <c r="AF408" s="1300"/>
      <c r="AG408" s="1300"/>
      <c r="AH408" s="1300"/>
      <c r="AI408" s="1300"/>
      <c r="AJ408" s="1300"/>
      <c r="AK408" s="1300"/>
      <c r="AL408" s="1300"/>
      <c r="AM408" s="1300"/>
      <c r="AN408" s="1300"/>
      <c r="AO408" s="459"/>
      <c r="BD408" s="839"/>
    </row>
    <row r="409" spans="1:57" s="37" customFormat="1" ht="20.25" x14ac:dyDescent="0.3">
      <c r="A409" s="460"/>
      <c r="B409" s="421"/>
      <c r="C409" s="421"/>
      <c r="D409" s="421"/>
      <c r="E409" s="421"/>
      <c r="F409" s="421"/>
      <c r="G409" s="421"/>
      <c r="H409" s="421"/>
      <c r="I409" s="421"/>
      <c r="J409" s="421"/>
      <c r="K409" s="421"/>
      <c r="L409" s="421"/>
      <c r="M409" s="421"/>
      <c r="N409" s="421"/>
      <c r="O409" s="421"/>
      <c r="P409" s="421"/>
      <c r="Q409" s="421"/>
      <c r="R409" s="421"/>
      <c r="S409" s="421"/>
      <c r="T409" s="421"/>
      <c r="U409" s="421"/>
      <c r="V409" s="421"/>
      <c r="W409" s="421"/>
      <c r="X409" s="421"/>
      <c r="Y409" s="421"/>
      <c r="Z409" s="421"/>
      <c r="AA409" s="421"/>
      <c r="AB409" s="421"/>
      <c r="AC409" s="421"/>
      <c r="AD409" s="421"/>
      <c r="AE409" s="421"/>
      <c r="AF409" s="421"/>
      <c r="AG409" s="421"/>
      <c r="AH409" s="421"/>
      <c r="AI409" s="421"/>
      <c r="AJ409" s="421"/>
      <c r="AK409" s="421"/>
      <c r="AL409" s="421"/>
      <c r="AM409" s="421"/>
      <c r="AN409" s="421"/>
      <c r="AO409" s="459"/>
      <c r="BD409" s="839"/>
    </row>
    <row r="410" spans="1:57" s="37" customFormat="1" ht="20.25" x14ac:dyDescent="0.3">
      <c r="A410" s="460"/>
      <c r="B410" s="1305" t="s">
        <v>375</v>
      </c>
      <c r="C410" s="1305"/>
      <c r="D410" s="1305"/>
      <c r="E410" s="1305"/>
      <c r="F410" s="1305"/>
      <c r="G410" s="1305"/>
      <c r="H410" s="1305"/>
      <c r="I410" s="1305"/>
      <c r="J410" s="1305"/>
      <c r="K410" s="1305"/>
      <c r="L410" s="1305"/>
      <c r="M410" s="1305"/>
      <c r="N410" s="1305"/>
      <c r="O410" s="1305"/>
      <c r="P410" s="1305"/>
      <c r="Q410" s="1305"/>
      <c r="R410" s="1305"/>
      <c r="S410" s="1305"/>
      <c r="T410" s="1305"/>
      <c r="U410" s="1305"/>
      <c r="V410" s="1305"/>
      <c r="W410" s="1305"/>
      <c r="X410" s="1305"/>
      <c r="Y410" s="1305"/>
      <c r="Z410" s="1305"/>
      <c r="AA410" s="1305"/>
      <c r="AB410" s="1305"/>
      <c r="AC410" s="1305"/>
      <c r="AD410" s="1305"/>
      <c r="AE410" s="1305"/>
      <c r="AF410" s="1305"/>
      <c r="AG410" s="1305"/>
      <c r="AH410" s="1305"/>
      <c r="AI410" s="1305"/>
      <c r="AJ410" s="1305"/>
      <c r="AK410" s="1305"/>
      <c r="AL410" s="1305"/>
      <c r="AM410" s="1305"/>
      <c r="AN410" s="1305"/>
      <c r="AO410" s="459"/>
      <c r="BD410" s="839"/>
    </row>
    <row r="411" spans="1:57" s="37" customFormat="1" ht="20.25" x14ac:dyDescent="0.3">
      <c r="A411" s="460"/>
      <c r="B411" s="408"/>
      <c r="C411" s="408"/>
      <c r="D411" s="408"/>
      <c r="E411" s="408"/>
      <c r="F411" s="408"/>
      <c r="G411" s="408"/>
      <c r="H411" s="408"/>
      <c r="I411" s="408"/>
      <c r="J411" s="408"/>
      <c r="K411" s="408"/>
      <c r="L411" s="408"/>
      <c r="M411" s="408"/>
      <c r="N411" s="408"/>
      <c r="O411" s="408"/>
      <c r="P411" s="408"/>
      <c r="Q411" s="408"/>
      <c r="R411" s="408"/>
      <c r="S411" s="408"/>
      <c r="T411" s="408"/>
      <c r="U411" s="408"/>
      <c r="V411" s="408"/>
      <c r="W411" s="408"/>
      <c r="X411" s="408"/>
      <c r="Y411" s="408"/>
      <c r="Z411" s="408"/>
      <c r="AA411" s="408"/>
      <c r="AB411" s="408"/>
      <c r="AC411" s="408"/>
      <c r="AD411" s="408"/>
      <c r="AE411" s="408"/>
      <c r="AF411" s="408"/>
      <c r="AG411" s="408"/>
      <c r="AH411" s="408"/>
      <c r="AI411" s="408"/>
      <c r="AJ411" s="408"/>
      <c r="AK411" s="408"/>
      <c r="AL411" s="408"/>
      <c r="AM411" s="408"/>
      <c r="AN411" s="408"/>
      <c r="AO411" s="459"/>
      <c r="BD411" s="839"/>
    </row>
    <row r="412" spans="1:57" s="37" customFormat="1" ht="20.25" x14ac:dyDescent="0.3">
      <c r="A412" s="460"/>
      <c r="B412" s="1305" t="s">
        <v>102</v>
      </c>
      <c r="C412" s="1305"/>
      <c r="D412" s="1305"/>
      <c r="E412" s="1305"/>
      <c r="F412" s="1305"/>
      <c r="G412" s="1305"/>
      <c r="H412" s="1305"/>
      <c r="I412" s="1305"/>
      <c r="J412" s="1305"/>
      <c r="K412" s="1305"/>
      <c r="L412" s="1305"/>
      <c r="M412" s="1305"/>
      <c r="N412" s="1305"/>
      <c r="O412" s="1305"/>
      <c r="P412" s="1305"/>
      <c r="Q412" s="1305"/>
      <c r="R412" s="1305"/>
      <c r="S412" s="1305"/>
      <c r="T412" s="1305"/>
      <c r="U412" s="1305"/>
      <c r="V412" s="1305"/>
      <c r="W412" s="1305"/>
      <c r="X412" s="1305"/>
      <c r="Y412" s="1305"/>
      <c r="Z412" s="1305"/>
      <c r="AA412" s="1305"/>
      <c r="AB412" s="1305"/>
      <c r="AC412" s="1305"/>
      <c r="AD412" s="1305"/>
      <c r="AE412" s="1305"/>
      <c r="AF412" s="1305"/>
      <c r="AG412" s="1305"/>
      <c r="AH412" s="1305"/>
      <c r="AI412" s="1305"/>
      <c r="AJ412" s="1305"/>
      <c r="AK412" s="1305"/>
      <c r="AL412" s="1305"/>
      <c r="AM412" s="1305"/>
      <c r="AN412" s="1305"/>
      <c r="AO412" s="459"/>
      <c r="BD412" s="839"/>
    </row>
    <row r="413" spans="1:57" s="37" customFormat="1" ht="20.25" x14ac:dyDescent="0.3">
      <c r="A413" s="460"/>
      <c r="B413" s="408"/>
      <c r="C413" s="408"/>
      <c r="D413" s="408"/>
      <c r="E413" s="408"/>
      <c r="F413" s="408"/>
      <c r="G413" s="408"/>
      <c r="H413" s="408"/>
      <c r="I413" s="408"/>
      <c r="J413" s="408"/>
      <c r="K413" s="408"/>
      <c r="L413" s="408"/>
      <c r="M413" s="408"/>
      <c r="N413" s="408"/>
      <c r="O413" s="408"/>
      <c r="P413" s="408"/>
      <c r="Q413" s="408"/>
      <c r="R413" s="408"/>
      <c r="S413" s="408"/>
      <c r="T413" s="408"/>
      <c r="U413" s="408"/>
      <c r="V413" s="408"/>
      <c r="W413" s="408"/>
      <c r="X413" s="408"/>
      <c r="Y413" s="408"/>
      <c r="Z413" s="408"/>
      <c r="AA413" s="408"/>
      <c r="AB413" s="408"/>
      <c r="AC413" s="408"/>
      <c r="AD413" s="408"/>
      <c r="AE413" s="408"/>
      <c r="AF413" s="408"/>
      <c r="AG413" s="408"/>
      <c r="AH413" s="408"/>
      <c r="AI413" s="408"/>
      <c r="AJ413" s="408"/>
      <c r="AK413" s="408"/>
      <c r="AL413" s="408"/>
      <c r="AM413" s="408"/>
      <c r="AN413" s="408"/>
      <c r="AO413" s="459"/>
      <c r="BD413" s="839"/>
    </row>
    <row r="414" spans="1:57" s="37" customFormat="1" ht="20.25" x14ac:dyDescent="0.3">
      <c r="A414" s="460"/>
      <c r="B414" s="408"/>
      <c r="C414" s="408"/>
      <c r="D414" s="408"/>
      <c r="E414" s="408"/>
      <c r="F414" s="408"/>
      <c r="G414" s="408"/>
      <c r="H414" s="408"/>
      <c r="I414" s="408"/>
      <c r="J414" s="408"/>
      <c r="K414" s="408"/>
      <c r="L414" s="408"/>
      <c r="M414" s="408"/>
      <c r="N414" s="408"/>
      <c r="O414" s="408"/>
      <c r="P414" s="408"/>
      <c r="Q414" s="408"/>
      <c r="R414" s="408"/>
      <c r="S414" s="408"/>
      <c r="T414" s="408"/>
      <c r="U414" s="408"/>
      <c r="V414" s="408"/>
      <c r="W414" s="408"/>
      <c r="X414" s="408"/>
      <c r="Y414" s="408"/>
      <c r="Z414" s="408"/>
      <c r="AA414" s="408"/>
      <c r="AB414" s="408"/>
      <c r="AC414" s="408"/>
      <c r="AD414" s="408"/>
      <c r="AE414" s="408"/>
      <c r="AF414" s="408"/>
      <c r="AG414" s="408"/>
      <c r="AH414" s="408"/>
      <c r="AI414" s="408"/>
      <c r="AJ414" s="408"/>
      <c r="AK414" s="408"/>
      <c r="AL414" s="408"/>
      <c r="AM414" s="408"/>
      <c r="AN414" s="408"/>
      <c r="AO414" s="459"/>
      <c r="BD414" s="839"/>
    </row>
    <row r="415" spans="1:57" ht="27" customHeight="1" x14ac:dyDescent="0.25">
      <c r="A415" s="460"/>
      <c r="B415" s="408" t="s">
        <v>376</v>
      </c>
      <c r="C415" s="408"/>
      <c r="D415" s="408"/>
      <c r="E415" s="408"/>
      <c r="F415" s="1247"/>
      <c r="G415" s="1247"/>
      <c r="H415" s="1247"/>
      <c r="I415" s="1247"/>
      <c r="J415" s="1247"/>
      <c r="K415" s="1247"/>
      <c r="L415" s="1247"/>
      <c r="M415" s="1247"/>
      <c r="N415" s="1247"/>
      <c r="O415" s="1247"/>
      <c r="P415" s="1247"/>
      <c r="Q415" s="1247"/>
      <c r="R415" s="1247"/>
      <c r="S415" s="1247"/>
      <c r="T415" s="1247"/>
      <c r="U415" s="1247"/>
      <c r="V415" s="1247"/>
      <c r="W415" s="1247"/>
      <c r="X415" s="1247"/>
      <c r="Y415" s="1247"/>
      <c r="Z415" s="1247"/>
      <c r="AA415" s="408"/>
      <c r="AB415" s="408"/>
      <c r="AC415" s="408" t="s">
        <v>46</v>
      </c>
      <c r="AD415" s="408"/>
      <c r="AE415" s="418"/>
      <c r="AF415" s="1247"/>
      <c r="AG415" s="1247"/>
      <c r="AH415" s="1247"/>
      <c r="AI415" s="1247"/>
      <c r="AJ415" s="1247"/>
      <c r="AK415" s="1247"/>
      <c r="AL415" s="1247"/>
      <c r="AM415" s="1247"/>
      <c r="AN415" s="1247"/>
      <c r="AO415" s="459"/>
    </row>
    <row r="416" spans="1:57" ht="27" customHeight="1" x14ac:dyDescent="0.25">
      <c r="A416" s="460"/>
      <c r="B416" s="408"/>
      <c r="C416" s="408"/>
      <c r="D416" s="408"/>
      <c r="E416" s="408"/>
      <c r="F416" s="408"/>
      <c r="G416" s="408"/>
      <c r="H416" s="408"/>
      <c r="I416" s="408"/>
      <c r="J416" s="408"/>
      <c r="K416" s="408"/>
      <c r="L416" s="408"/>
      <c r="M416" s="408"/>
      <c r="N416" s="408"/>
      <c r="O416" s="408"/>
      <c r="P416" s="408"/>
      <c r="Q416" s="408"/>
      <c r="R416" s="408"/>
      <c r="S416" s="408"/>
      <c r="T416" s="408"/>
      <c r="U416" s="408"/>
      <c r="V416" s="408"/>
      <c r="W416" s="408"/>
      <c r="X416" s="408"/>
      <c r="Y416" s="408"/>
      <c r="Z416" s="408"/>
      <c r="AA416" s="408"/>
      <c r="AB416" s="408"/>
      <c r="AC416" s="408"/>
      <c r="AD416" s="408"/>
      <c r="AE416" s="408"/>
      <c r="AF416" s="408"/>
      <c r="AG416" s="408"/>
      <c r="AH416" s="408"/>
      <c r="AI416" s="408"/>
      <c r="AJ416" s="408"/>
      <c r="AK416" s="408"/>
      <c r="AL416" s="408"/>
      <c r="AM416" s="408"/>
      <c r="AN416" s="408"/>
      <c r="AO416" s="459"/>
    </row>
    <row r="417" spans="1:57" ht="27" customHeight="1" x14ac:dyDescent="0.25">
      <c r="A417" s="460"/>
      <c r="B417" s="408" t="s">
        <v>370</v>
      </c>
      <c r="C417" s="408"/>
      <c r="D417" s="408"/>
      <c r="E417" s="408"/>
      <c r="F417" s="418"/>
      <c r="G417" s="1247"/>
      <c r="H417" s="1247"/>
      <c r="I417" s="1247"/>
      <c r="J417" s="1247"/>
      <c r="K417" s="1247"/>
      <c r="L417" s="1247"/>
      <c r="M417" s="1247"/>
      <c r="N417" s="1247"/>
      <c r="O417" s="1247"/>
      <c r="P417" s="1247"/>
      <c r="Q417" s="1247"/>
      <c r="R417" s="1247"/>
      <c r="S417" s="1247"/>
      <c r="T417" s="1247"/>
      <c r="U417" s="1247"/>
      <c r="V417" s="1247"/>
      <c r="W417" s="1247"/>
      <c r="X417" s="1247"/>
      <c r="Y417" s="1247"/>
      <c r="Z417" s="1247"/>
      <c r="AA417" s="408"/>
      <c r="AB417" s="408"/>
      <c r="AC417" s="408"/>
      <c r="AD417" s="408"/>
      <c r="AE417" s="408"/>
      <c r="AF417" s="408"/>
      <c r="AG417" s="408"/>
      <c r="AH417" s="408"/>
      <c r="AI417" s="408"/>
      <c r="AJ417" s="408"/>
      <c r="AK417" s="408"/>
      <c r="AL417" s="408"/>
      <c r="AM417" s="408"/>
      <c r="AN417" s="408"/>
      <c r="AO417" s="459"/>
    </row>
    <row r="418" spans="1:57" ht="20.25" x14ac:dyDescent="0.25">
      <c r="A418" s="460"/>
      <c r="B418" s="408"/>
      <c r="C418" s="408"/>
      <c r="D418" s="408"/>
      <c r="E418" s="408"/>
      <c r="F418" s="408"/>
      <c r="G418" s="408"/>
      <c r="H418" s="408"/>
      <c r="I418" s="408"/>
      <c r="J418" s="408"/>
      <c r="K418" s="408"/>
      <c r="L418" s="408"/>
      <c r="M418" s="408"/>
      <c r="N418" s="408"/>
      <c r="O418" s="408"/>
      <c r="P418" s="408"/>
      <c r="Q418" s="408"/>
      <c r="R418" s="408"/>
      <c r="S418" s="408"/>
      <c r="T418" s="408"/>
      <c r="U418" s="408"/>
      <c r="V418" s="408"/>
      <c r="W418" s="408"/>
      <c r="X418" s="408"/>
      <c r="Y418" s="408"/>
      <c r="Z418" s="408"/>
      <c r="AA418" s="408"/>
      <c r="AB418" s="408"/>
      <c r="AC418" s="408"/>
      <c r="AD418" s="408"/>
      <c r="AE418" s="408"/>
      <c r="AF418" s="408"/>
      <c r="AG418" s="408"/>
      <c r="AH418" s="408"/>
      <c r="AI418" s="408"/>
      <c r="AJ418" s="408"/>
      <c r="AK418" s="408"/>
      <c r="AL418" s="408"/>
      <c r="AM418" s="408"/>
      <c r="AN418" s="408"/>
      <c r="AO418" s="459"/>
    </row>
    <row r="419" spans="1:57" ht="20.25" x14ac:dyDescent="0.25">
      <c r="A419" s="461"/>
      <c r="B419" s="470"/>
      <c r="C419" s="470"/>
      <c r="D419" s="470"/>
      <c r="E419" s="470"/>
      <c r="F419" s="470"/>
      <c r="G419" s="470"/>
      <c r="H419" s="470"/>
      <c r="I419" s="470"/>
      <c r="J419" s="470"/>
      <c r="K419" s="470"/>
      <c r="L419" s="470"/>
      <c r="M419" s="470"/>
      <c r="N419" s="470"/>
      <c r="O419" s="470"/>
      <c r="P419" s="470"/>
      <c r="Q419" s="470"/>
      <c r="R419" s="470"/>
      <c r="S419" s="470"/>
      <c r="T419" s="470"/>
      <c r="U419" s="470"/>
      <c r="V419" s="470"/>
      <c r="W419" s="470"/>
      <c r="X419" s="470"/>
      <c r="Y419" s="470"/>
      <c r="Z419" s="470"/>
      <c r="AA419" s="470"/>
      <c r="AB419" s="470"/>
      <c r="AC419" s="470"/>
      <c r="AD419" s="470"/>
      <c r="AE419" s="470"/>
      <c r="AF419" s="470"/>
      <c r="AG419" s="470"/>
      <c r="AH419" s="470"/>
      <c r="AI419" s="470"/>
      <c r="AJ419" s="470"/>
      <c r="AK419" s="470"/>
      <c r="AL419" s="470"/>
      <c r="AM419" s="470"/>
      <c r="AN419" s="764" t="s">
        <v>21</v>
      </c>
      <c r="AO419" s="462"/>
    </row>
    <row r="420" spans="1:57" ht="20.25" x14ac:dyDescent="0.25">
      <c r="A420" s="858" t="s">
        <v>742</v>
      </c>
      <c r="B420" s="829"/>
      <c r="C420" s="829"/>
      <c r="D420" s="829"/>
      <c r="E420" s="829"/>
      <c r="F420" s="829"/>
      <c r="G420" s="829"/>
      <c r="H420" s="829"/>
      <c r="I420" s="829"/>
      <c r="J420" s="829"/>
      <c r="K420" s="829"/>
      <c r="L420" s="829"/>
      <c r="M420" s="829"/>
      <c r="N420" s="829"/>
      <c r="O420" s="829"/>
      <c r="P420" s="829"/>
      <c r="Q420" s="829"/>
      <c r="R420" s="829"/>
      <c r="S420" s="829"/>
      <c r="T420" s="829"/>
      <c r="U420" s="829"/>
      <c r="V420" s="829"/>
      <c r="W420" s="829"/>
      <c r="X420" s="829"/>
      <c r="Y420" s="829"/>
      <c r="Z420" s="829"/>
      <c r="AA420" s="829"/>
      <c r="AB420" s="829"/>
      <c r="AC420" s="408"/>
      <c r="AD420" s="408"/>
      <c r="AE420" s="408"/>
      <c r="AF420" s="408"/>
      <c r="AG420" s="408"/>
      <c r="AH420" s="408"/>
      <c r="AI420" s="408"/>
      <c r="AJ420" s="408"/>
      <c r="AK420" s="408"/>
      <c r="AL420" s="408"/>
      <c r="AM420" s="408"/>
      <c r="AN420" s="408"/>
      <c r="AO420" s="459"/>
    </row>
    <row r="421" spans="1:57" ht="19.5" customHeight="1" x14ac:dyDescent="0.25">
      <c r="A421" s="460"/>
      <c r="B421" s="408"/>
      <c r="C421" s="408"/>
      <c r="D421" s="408"/>
      <c r="E421" s="408"/>
      <c r="F421" s="408"/>
      <c r="G421" s="408"/>
      <c r="H421" s="408"/>
      <c r="I421" s="408"/>
      <c r="J421" s="408"/>
      <c r="K421" s="408"/>
      <c r="L421" s="408"/>
      <c r="M421" s="408"/>
      <c r="N421" s="408"/>
      <c r="O421" s="408"/>
      <c r="P421" s="408"/>
      <c r="Q421" s="408"/>
      <c r="R421" s="408"/>
      <c r="S421" s="408"/>
      <c r="T421" s="408"/>
      <c r="U421" s="408"/>
      <c r="V421" s="408"/>
      <c r="W421" s="408"/>
      <c r="X421" s="408"/>
      <c r="Y421" s="408"/>
      <c r="Z421" s="408"/>
      <c r="AA421" s="408"/>
      <c r="AB421" s="408"/>
      <c r="AC421" s="408"/>
      <c r="AD421" s="408"/>
      <c r="AE421" s="408"/>
      <c r="AF421" s="408"/>
      <c r="AG421" s="408"/>
      <c r="AH421" s="408"/>
      <c r="AI421" s="408"/>
      <c r="AJ421" s="408"/>
      <c r="AK421" s="408"/>
      <c r="AL421" s="408"/>
      <c r="AM421" s="408"/>
      <c r="AN421" s="408"/>
      <c r="AO421" s="459"/>
    </row>
    <row r="422" spans="1:57" ht="20.45" customHeight="1" x14ac:dyDescent="0.25">
      <c r="A422" s="460"/>
      <c r="B422" s="408" t="s">
        <v>435</v>
      </c>
      <c r="C422" s="1289" t="s">
        <v>436</v>
      </c>
      <c r="D422" s="1289"/>
      <c r="E422" s="1289"/>
      <c r="F422" s="1289"/>
      <c r="G422" s="1289"/>
      <c r="H422" s="1289"/>
      <c r="I422" s="1247"/>
      <c r="J422" s="1247"/>
      <c r="K422" s="1247"/>
      <c r="L422" s="1247"/>
      <c r="M422" s="1247"/>
      <c r="N422" s="1247"/>
      <c r="O422" s="1247"/>
      <c r="P422" s="1247"/>
      <c r="Q422" s="1247"/>
      <c r="R422" s="1247"/>
      <c r="S422" s="1247"/>
      <c r="T422" s="1247"/>
      <c r="U422" s="1247"/>
      <c r="V422" s="1247"/>
      <c r="W422" s="1247"/>
      <c r="X422" s="1247"/>
      <c r="Y422" s="2" t="s">
        <v>377</v>
      </c>
      <c r="Z422" s="1245" t="s">
        <v>437</v>
      </c>
      <c r="AA422" s="1245"/>
      <c r="AB422" s="1245"/>
      <c r="AC422" s="1245"/>
      <c r="AD422" s="1245"/>
      <c r="AE422" s="1245"/>
      <c r="AF422" s="1245"/>
      <c r="AG422" s="1245"/>
      <c r="AH422" s="1245"/>
      <c r="AI422" s="1245"/>
      <c r="AJ422" s="1245"/>
      <c r="AK422" s="1245"/>
      <c r="AL422" s="1245"/>
      <c r="AM422" s="1245"/>
      <c r="AN422" s="1245"/>
      <c r="AO422" s="459"/>
      <c r="BE422" s="6"/>
    </row>
    <row r="423" spans="1:57" ht="20.25" x14ac:dyDescent="0.25">
      <c r="A423" s="460"/>
      <c r="B423" s="408"/>
      <c r="C423" s="408"/>
      <c r="D423" s="408"/>
      <c r="E423" s="408"/>
      <c r="F423" s="408"/>
      <c r="G423" s="408"/>
      <c r="I423" s="1248" t="s">
        <v>29</v>
      </c>
      <c r="J423" s="1248"/>
      <c r="K423" s="1248"/>
      <c r="L423" s="1248"/>
      <c r="M423" s="1248"/>
      <c r="N423" s="1248"/>
      <c r="O423" s="1248"/>
      <c r="P423" s="1248"/>
      <c r="Q423" s="1248"/>
      <c r="R423" s="1248"/>
      <c r="S423" s="1248"/>
      <c r="T423" s="1248"/>
      <c r="U423" s="1248"/>
      <c r="V423" s="1248"/>
      <c r="W423" s="1248"/>
      <c r="X423" s="1248"/>
      <c r="Y423" s="408"/>
      <c r="Z423" s="408"/>
      <c r="AA423" s="408"/>
      <c r="AB423" s="408"/>
      <c r="AC423" s="408"/>
      <c r="AD423" s="408"/>
      <c r="AE423" s="408"/>
      <c r="AF423" s="408"/>
      <c r="AG423" s="408"/>
      <c r="AH423" s="408"/>
      <c r="AI423" s="408"/>
      <c r="AJ423" s="408"/>
      <c r="AK423" s="408"/>
      <c r="AL423" s="408"/>
      <c r="AM423" s="408"/>
      <c r="AN423" s="408"/>
      <c r="AO423" s="459"/>
      <c r="BE423" s="42"/>
    </row>
    <row r="424" spans="1:57" ht="20.25" x14ac:dyDescent="0.25">
      <c r="A424" s="460"/>
      <c r="B424" s="829" t="s">
        <v>726</v>
      </c>
      <c r="C424" s="829"/>
      <c r="D424" s="829"/>
      <c r="E424" s="829"/>
      <c r="F424" s="829"/>
      <c r="G424" s="829"/>
      <c r="H424" s="829"/>
      <c r="I424" s="829"/>
      <c r="J424" s="408"/>
      <c r="K424" s="1247"/>
      <c r="L424" s="1247"/>
      <c r="M424" s="1247"/>
      <c r="N424" s="1247"/>
      <c r="O424" s="1247"/>
      <c r="P424" s="1247"/>
      <c r="Q424" s="1247"/>
      <c r="R424" s="1247"/>
      <c r="S424" s="1247"/>
      <c r="T424" s="1247"/>
      <c r="U424" s="1247"/>
      <c r="V424" s="1247"/>
      <c r="W424" s="1247"/>
      <c r="X424" s="1247"/>
      <c r="Y424" s="408" t="s">
        <v>377</v>
      </c>
      <c r="Z424" s="408"/>
      <c r="AA424" s="408"/>
      <c r="AB424" s="408"/>
      <c r="AC424" s="408"/>
      <c r="AD424" s="408"/>
      <c r="AE424" s="408"/>
      <c r="AF424" s="408"/>
      <c r="AG424" s="408"/>
      <c r="AH424" s="408"/>
      <c r="AI424" s="408"/>
      <c r="AJ424" s="408"/>
      <c r="AK424" s="408"/>
      <c r="AL424" s="408"/>
      <c r="AM424" s="408"/>
      <c r="AN424" s="408"/>
      <c r="AO424" s="459"/>
      <c r="BE424" s="42"/>
    </row>
    <row r="425" spans="1:57" ht="13.5" customHeight="1" x14ac:dyDescent="0.25">
      <c r="A425" s="460"/>
      <c r="B425" s="408"/>
      <c r="C425" s="408"/>
      <c r="D425" s="408"/>
      <c r="E425" s="408"/>
      <c r="F425" s="408"/>
      <c r="G425" s="408"/>
      <c r="H425" s="408"/>
      <c r="I425" s="408"/>
      <c r="J425" s="408"/>
      <c r="K425" s="408"/>
      <c r="L425" s="408"/>
      <c r="M425" s="408"/>
      <c r="N425" s="408"/>
      <c r="O425" s="408"/>
      <c r="P425" s="408"/>
      <c r="Q425" s="408"/>
      <c r="R425" s="408"/>
      <c r="S425" s="408"/>
      <c r="T425" s="408"/>
      <c r="U425" s="408"/>
      <c r="V425" s="408"/>
      <c r="W425" s="408"/>
      <c r="X425" s="408"/>
      <c r="Y425" s="408"/>
      <c r="Z425" s="408"/>
      <c r="AA425" s="408"/>
      <c r="AB425" s="408"/>
      <c r="AC425" s="408"/>
      <c r="AD425" s="408"/>
      <c r="AE425" s="408"/>
      <c r="AF425" s="408"/>
      <c r="AG425" s="408"/>
      <c r="AH425" s="408"/>
      <c r="AI425" s="408"/>
      <c r="AJ425" s="408"/>
      <c r="AK425" s="408"/>
      <c r="AL425" s="408"/>
      <c r="AM425" s="408"/>
      <c r="AN425" s="408"/>
      <c r="AO425" s="459"/>
    </row>
    <row r="426" spans="1:57" ht="17.100000000000001" customHeight="1" x14ac:dyDescent="0.25">
      <c r="A426" s="460"/>
      <c r="B426" s="419" t="s">
        <v>372</v>
      </c>
      <c r="C426" s="408"/>
      <c r="D426" s="408"/>
      <c r="E426" s="408"/>
      <c r="F426" s="408"/>
      <c r="G426" s="408"/>
      <c r="H426" s="408"/>
      <c r="I426" s="408"/>
      <c r="J426" s="408"/>
      <c r="K426" s="408"/>
      <c r="L426" s="408"/>
      <c r="M426" s="408"/>
      <c r="N426" s="408"/>
      <c r="O426" s="408"/>
      <c r="P426" s="408"/>
      <c r="Q426" s="408"/>
      <c r="R426" s="408"/>
      <c r="S426" s="408"/>
      <c r="T426" s="408"/>
      <c r="U426" s="408"/>
      <c r="V426" s="408"/>
      <c r="W426" s="408"/>
      <c r="X426" s="408"/>
      <c r="Y426" s="408"/>
      <c r="Z426" s="408"/>
      <c r="AA426" s="408"/>
      <c r="AB426" s="408"/>
      <c r="AC426" s="408"/>
      <c r="AD426" s="408"/>
      <c r="AE426" s="408"/>
      <c r="AF426" s="408"/>
      <c r="AG426" s="408"/>
      <c r="AH426" s="408"/>
      <c r="AI426" s="408"/>
      <c r="AJ426" s="408"/>
      <c r="AK426" s="408"/>
      <c r="AL426" s="408"/>
      <c r="AM426" s="408"/>
      <c r="AN426" s="408"/>
      <c r="AO426" s="459"/>
    </row>
    <row r="427" spans="1:57" ht="17.100000000000001" customHeight="1" x14ac:dyDescent="0.25">
      <c r="A427" s="460"/>
      <c r="B427" s="419"/>
      <c r="C427" s="408"/>
      <c r="D427" s="408"/>
      <c r="E427" s="408"/>
      <c r="F427" s="408"/>
      <c r="G427" s="408"/>
      <c r="H427" s="408"/>
      <c r="I427" s="408"/>
      <c r="J427" s="408"/>
      <c r="K427" s="408"/>
      <c r="L427" s="408"/>
      <c r="M427" s="408"/>
      <c r="N427" s="408"/>
      <c r="O427" s="408"/>
      <c r="P427" s="408"/>
      <c r="Q427" s="408"/>
      <c r="R427" s="408"/>
      <c r="S427" s="408"/>
      <c r="T427" s="408"/>
      <c r="U427" s="408"/>
      <c r="V427" s="408"/>
      <c r="W427" s="408"/>
      <c r="X427" s="408"/>
      <c r="Y427" s="408"/>
      <c r="Z427" s="408"/>
      <c r="AA427" s="408"/>
      <c r="AB427" s="408"/>
      <c r="AC427" s="408"/>
      <c r="AD427" s="408"/>
      <c r="AE427" s="408"/>
      <c r="AF427" s="408"/>
      <c r="AG427" s="408"/>
      <c r="AH427" s="408"/>
      <c r="AI427" s="408"/>
      <c r="AJ427" s="408"/>
      <c r="AK427" s="408"/>
      <c r="AL427" s="408"/>
      <c r="AM427" s="408"/>
      <c r="AN427" s="408"/>
      <c r="AO427" s="459"/>
    </row>
    <row r="428" spans="1:57" ht="20.25" x14ac:dyDescent="0.25">
      <c r="A428" s="460"/>
      <c r="B428" s="420"/>
      <c r="C428" s="422" t="s">
        <v>378</v>
      </c>
      <c r="D428" s="408"/>
      <c r="E428" s="408"/>
      <c r="F428" s="408"/>
      <c r="G428" s="408"/>
      <c r="H428" s="408"/>
      <c r="I428" s="1247"/>
      <c r="J428" s="1247"/>
      <c r="K428" s="1247"/>
      <c r="L428" s="1247"/>
      <c r="M428" s="1247"/>
      <c r="N428" s="1247"/>
      <c r="O428" s="1247"/>
      <c r="P428" s="1247"/>
      <c r="Q428" s="1247"/>
      <c r="R428" s="1247"/>
      <c r="S428" s="1247"/>
      <c r="T428" s="1247"/>
      <c r="U428" s="1247"/>
      <c r="V428" s="1247"/>
      <c r="W428" s="408"/>
      <c r="X428" s="408"/>
      <c r="Y428" s="408"/>
      <c r="Z428" s="408"/>
      <c r="AA428" s="408"/>
      <c r="AB428" s="408"/>
      <c r="AC428" s="408"/>
      <c r="AD428" s="408"/>
      <c r="AE428" s="408"/>
      <c r="AF428" s="408"/>
      <c r="AG428" s="408"/>
      <c r="AH428" s="408"/>
      <c r="AI428" s="408"/>
      <c r="AJ428" s="408"/>
      <c r="AK428" s="408"/>
      <c r="AL428" s="408"/>
      <c r="AM428" s="408"/>
      <c r="AN428" s="408"/>
      <c r="AO428" s="459"/>
    </row>
    <row r="429" spans="1:57" ht="17.100000000000001" customHeight="1" x14ac:dyDescent="0.25">
      <c r="A429" s="460"/>
      <c r="B429" s="408"/>
      <c r="C429" s="408"/>
      <c r="D429" s="408"/>
      <c r="E429" s="408"/>
      <c r="F429" s="408"/>
      <c r="G429" s="423"/>
      <c r="H429" s="408"/>
      <c r="I429" s="1248" t="s">
        <v>379</v>
      </c>
      <c r="J429" s="1248"/>
      <c r="K429" s="1248"/>
      <c r="L429" s="1248"/>
      <c r="M429" s="1248"/>
      <c r="N429" s="1248"/>
      <c r="O429" s="1248"/>
      <c r="P429" s="1248"/>
      <c r="Q429" s="1248"/>
      <c r="R429" s="1248"/>
      <c r="S429" s="1248"/>
      <c r="T429" s="1248"/>
      <c r="U429" s="1248"/>
      <c r="V429" s="1248"/>
      <c r="W429" s="423"/>
      <c r="X429" s="423"/>
      <c r="Y429" s="423"/>
      <c r="Z429" s="423"/>
      <c r="AA429" s="408"/>
      <c r="AB429" s="408"/>
      <c r="AC429" s="408"/>
      <c r="AD429" s="408"/>
      <c r="AE429" s="408"/>
      <c r="AF429" s="408"/>
      <c r="AG429" s="408"/>
      <c r="AH429" s="408"/>
      <c r="AI429" s="408"/>
      <c r="AJ429" s="408"/>
      <c r="AK429" s="408"/>
      <c r="AL429" s="408"/>
      <c r="AM429" s="408"/>
      <c r="AN429" s="408"/>
      <c r="AO429" s="459"/>
    </row>
    <row r="430" spans="1:57" ht="7.5" customHeight="1" x14ac:dyDescent="0.25">
      <c r="A430" s="460"/>
      <c r="B430" s="408"/>
      <c r="C430" s="408"/>
      <c r="D430" s="408"/>
      <c r="E430" s="408"/>
      <c r="F430" s="408"/>
      <c r="G430" s="408"/>
      <c r="H430" s="408"/>
      <c r="I430" s="408"/>
      <c r="J430" s="408"/>
      <c r="K430" s="408"/>
      <c r="L430" s="408"/>
      <c r="M430" s="408"/>
      <c r="N430" s="408"/>
      <c r="O430" s="408"/>
      <c r="P430" s="408"/>
      <c r="Q430" s="408"/>
      <c r="R430" s="408"/>
      <c r="S430" s="408"/>
      <c r="T430" s="408"/>
      <c r="U430" s="408"/>
      <c r="V430" s="408"/>
      <c r="W430" s="408"/>
      <c r="X430" s="408"/>
      <c r="Y430" s="408"/>
      <c r="Z430" s="408"/>
      <c r="AA430" s="408"/>
      <c r="AB430" s="408"/>
      <c r="AC430" s="408"/>
      <c r="AD430" s="408"/>
      <c r="AE430" s="408"/>
      <c r="AF430" s="408"/>
      <c r="AG430" s="408"/>
      <c r="AH430" s="408"/>
      <c r="AI430" s="408"/>
      <c r="AJ430" s="408"/>
      <c r="AK430" s="408"/>
      <c r="AL430" s="408"/>
      <c r="AM430" s="408"/>
      <c r="AN430" s="408"/>
      <c r="AO430" s="459"/>
    </row>
    <row r="431" spans="1:57" ht="20.25" x14ac:dyDescent="0.25">
      <c r="A431" s="460"/>
      <c r="B431" s="420"/>
      <c r="C431" s="422" t="s">
        <v>380</v>
      </c>
      <c r="D431" s="408"/>
      <c r="E431" s="408"/>
      <c r="F431" s="408"/>
      <c r="G431" s="408"/>
      <c r="H431" s="408"/>
      <c r="I431" s="1247"/>
      <c r="J431" s="1247"/>
      <c r="K431" s="1247"/>
      <c r="L431" s="1247"/>
      <c r="M431" s="1247"/>
      <c r="N431" s="1247"/>
      <c r="O431" s="1247"/>
      <c r="P431" s="1247"/>
      <c r="Q431" s="1247"/>
      <c r="R431" s="1247"/>
      <c r="S431" s="1247"/>
      <c r="T431" s="1247"/>
      <c r="U431" s="1247"/>
      <c r="V431" s="1247"/>
      <c r="W431" s="408" t="s">
        <v>381</v>
      </c>
      <c r="X431" s="408"/>
      <c r="Y431" s="408"/>
      <c r="Z431" s="408"/>
      <c r="AA431" s="408"/>
      <c r="AB431" s="1247"/>
      <c r="AC431" s="1247"/>
      <c r="AD431" s="1247"/>
      <c r="AE431" s="1247"/>
      <c r="AF431" s="1247"/>
      <c r="AG431" s="1247"/>
      <c r="AH431" s="1247"/>
      <c r="AI431" s="1247"/>
      <c r="AJ431" s="1247"/>
      <c r="AK431" s="1247"/>
      <c r="AL431" s="1247"/>
      <c r="AM431" s="1247"/>
      <c r="AN431" s="1247"/>
      <c r="AO431" s="459"/>
    </row>
    <row r="432" spans="1:57" ht="17.100000000000001" customHeight="1" x14ac:dyDescent="0.25">
      <c r="A432" s="460"/>
      <c r="B432" s="408"/>
      <c r="C432" s="408"/>
      <c r="D432" s="408"/>
      <c r="E432" s="408"/>
      <c r="F432" s="408"/>
      <c r="G432" s="408"/>
      <c r="H432" s="408"/>
      <c r="I432" s="1248" t="s">
        <v>382</v>
      </c>
      <c r="J432" s="1248"/>
      <c r="K432" s="1248"/>
      <c r="L432" s="1248"/>
      <c r="M432" s="1248"/>
      <c r="N432" s="1248"/>
      <c r="O432" s="1248"/>
      <c r="P432" s="1248"/>
      <c r="Q432" s="1248"/>
      <c r="R432" s="1248"/>
      <c r="S432" s="1248"/>
      <c r="T432" s="1248"/>
      <c r="U432" s="1248"/>
      <c r="V432" s="1248"/>
      <c r="W432" s="423"/>
      <c r="X432" s="423"/>
      <c r="Y432" s="423"/>
      <c r="Z432" s="408"/>
      <c r="AA432" s="408"/>
      <c r="AB432" s="1248" t="s">
        <v>379</v>
      </c>
      <c r="AC432" s="1248"/>
      <c r="AD432" s="1248"/>
      <c r="AE432" s="1248"/>
      <c r="AF432" s="1248"/>
      <c r="AG432" s="1248"/>
      <c r="AH432" s="1248"/>
      <c r="AI432" s="1248"/>
      <c r="AJ432" s="1248"/>
      <c r="AK432" s="1248"/>
      <c r="AL432" s="1248"/>
      <c r="AM432" s="1248"/>
      <c r="AN432" s="1248"/>
      <c r="AO432" s="459"/>
    </row>
    <row r="433" spans="1:41" ht="17.100000000000001" customHeight="1" x14ac:dyDescent="0.25">
      <c r="A433" s="460"/>
      <c r="B433" s="408"/>
      <c r="C433" s="408"/>
      <c r="D433" s="408"/>
      <c r="E433" s="408"/>
      <c r="F433" s="408"/>
      <c r="G433" s="408"/>
      <c r="H433" s="408"/>
      <c r="I433" s="408"/>
      <c r="J433" s="408"/>
      <c r="K433" s="408"/>
      <c r="L433" s="408"/>
      <c r="M433" s="408"/>
      <c r="N433" s="408"/>
      <c r="O433" s="408"/>
      <c r="P433" s="408"/>
      <c r="Q433" s="408"/>
      <c r="R433" s="408"/>
      <c r="S433" s="408"/>
      <c r="T433" s="408"/>
      <c r="U433" s="408"/>
      <c r="V433" s="408"/>
      <c r="W433" s="408"/>
      <c r="X433" s="408"/>
      <c r="Y433" s="408"/>
      <c r="Z433" s="408"/>
      <c r="AA433" s="408"/>
      <c r="AB433" s="408"/>
      <c r="AC433" s="408"/>
      <c r="AD433" s="408"/>
      <c r="AE433" s="408"/>
      <c r="AF433" s="408"/>
      <c r="AG433" s="408"/>
      <c r="AH433" s="408"/>
      <c r="AI433" s="408"/>
      <c r="AJ433" s="408"/>
      <c r="AK433" s="408"/>
      <c r="AL433" s="408"/>
      <c r="AM433" s="408"/>
      <c r="AN433" s="408"/>
      <c r="AO433" s="459"/>
    </row>
    <row r="434" spans="1:41" ht="20.25" x14ac:dyDescent="0.25">
      <c r="A434" s="460"/>
      <c r="B434" s="1300" t="s">
        <v>600</v>
      </c>
      <c r="C434" s="1300"/>
      <c r="D434" s="1300"/>
      <c r="E434" s="1300"/>
      <c r="F434" s="1300"/>
      <c r="G434" s="1300"/>
      <c r="H434" s="1300"/>
      <c r="I434" s="1300"/>
      <c r="J434" s="1300"/>
      <c r="K434" s="1300"/>
      <c r="L434" s="1300"/>
      <c r="M434" s="1300"/>
      <c r="N434" s="1300"/>
      <c r="O434" s="1300"/>
      <c r="P434" s="1300"/>
      <c r="Q434" s="1300"/>
      <c r="R434" s="1300"/>
      <c r="S434" s="1300"/>
      <c r="T434" s="1300"/>
      <c r="U434" s="1300"/>
      <c r="V434" s="1300"/>
      <c r="W434" s="1300"/>
      <c r="X434" s="1300"/>
      <c r="Y434" s="1300"/>
      <c r="Z434" s="1300"/>
      <c r="AA434" s="1300"/>
      <c r="AB434" s="1300"/>
      <c r="AC434" s="1300"/>
      <c r="AD434" s="1300"/>
      <c r="AE434" s="1300"/>
      <c r="AF434" s="1300"/>
      <c r="AG434" s="1300"/>
      <c r="AH434" s="1300"/>
      <c r="AI434" s="1300"/>
      <c r="AJ434" s="1300"/>
      <c r="AK434" s="1300"/>
      <c r="AL434" s="1300"/>
      <c r="AM434" s="1300"/>
      <c r="AN434" s="1300"/>
      <c r="AO434" s="459"/>
    </row>
    <row r="435" spans="1:41" ht="7.5" customHeight="1" x14ac:dyDescent="0.25">
      <c r="A435" s="460"/>
      <c r="B435" s="1300"/>
      <c r="C435" s="1300"/>
      <c r="D435" s="1300"/>
      <c r="E435" s="1300"/>
      <c r="F435" s="1300"/>
      <c r="G435" s="1300"/>
      <c r="H435" s="1300"/>
      <c r="I435" s="1300"/>
      <c r="J435" s="1300"/>
      <c r="K435" s="1300"/>
      <c r="L435" s="1300"/>
      <c r="M435" s="1300"/>
      <c r="N435" s="1300"/>
      <c r="O435" s="1300"/>
      <c r="P435" s="1300"/>
      <c r="Q435" s="1300"/>
      <c r="R435" s="1300"/>
      <c r="S435" s="1300"/>
      <c r="T435" s="1300"/>
      <c r="U435" s="1300"/>
      <c r="V435" s="1300"/>
      <c r="W435" s="1300"/>
      <c r="X435" s="1300"/>
      <c r="Y435" s="1300"/>
      <c r="Z435" s="1300"/>
      <c r="AA435" s="1300"/>
      <c r="AB435" s="1300"/>
      <c r="AC435" s="1300"/>
      <c r="AD435" s="1300"/>
      <c r="AE435" s="1300"/>
      <c r="AF435" s="1300"/>
      <c r="AG435" s="1300"/>
      <c r="AH435" s="1300"/>
      <c r="AI435" s="1300"/>
      <c r="AJ435" s="1300"/>
      <c r="AK435" s="1300"/>
      <c r="AL435" s="1300"/>
      <c r="AM435" s="1300"/>
      <c r="AN435" s="1300"/>
      <c r="AO435" s="459"/>
    </row>
    <row r="436" spans="1:41" ht="20.25" x14ac:dyDescent="0.25">
      <c r="A436" s="460"/>
      <c r="B436" s="1300"/>
      <c r="C436" s="1300"/>
      <c r="D436" s="1300"/>
      <c r="E436" s="1300"/>
      <c r="F436" s="1300"/>
      <c r="G436" s="1300"/>
      <c r="H436" s="1300"/>
      <c r="I436" s="1300"/>
      <c r="J436" s="1300"/>
      <c r="K436" s="1300"/>
      <c r="L436" s="1300"/>
      <c r="M436" s="1300"/>
      <c r="N436" s="1300"/>
      <c r="O436" s="1300"/>
      <c r="P436" s="1300"/>
      <c r="Q436" s="1300"/>
      <c r="R436" s="1300"/>
      <c r="S436" s="1300"/>
      <c r="T436" s="1300"/>
      <c r="U436" s="1300"/>
      <c r="V436" s="1300"/>
      <c r="W436" s="1300"/>
      <c r="X436" s="1300"/>
      <c r="Y436" s="1300"/>
      <c r="Z436" s="1300"/>
      <c r="AA436" s="1300"/>
      <c r="AB436" s="1300"/>
      <c r="AC436" s="1300"/>
      <c r="AD436" s="1300"/>
      <c r="AE436" s="1300"/>
      <c r="AF436" s="1300"/>
      <c r="AG436" s="1300"/>
      <c r="AH436" s="1300"/>
      <c r="AI436" s="1300"/>
      <c r="AJ436" s="1300"/>
      <c r="AK436" s="1300"/>
      <c r="AL436" s="1300"/>
      <c r="AM436" s="1300"/>
      <c r="AN436" s="1300"/>
      <c r="AO436" s="459"/>
    </row>
    <row r="437" spans="1:41" ht="9" customHeight="1" x14ac:dyDescent="0.25">
      <c r="A437" s="460"/>
      <c r="B437" s="1300"/>
      <c r="C437" s="1300"/>
      <c r="D437" s="1300"/>
      <c r="E437" s="1300"/>
      <c r="F437" s="1300"/>
      <c r="G437" s="1300"/>
      <c r="H437" s="1300"/>
      <c r="I437" s="1300"/>
      <c r="J437" s="1300"/>
      <c r="K437" s="1300"/>
      <c r="L437" s="1300"/>
      <c r="M437" s="1300"/>
      <c r="N437" s="1300"/>
      <c r="O437" s="1300"/>
      <c r="P437" s="1300"/>
      <c r="Q437" s="1300"/>
      <c r="R437" s="1300"/>
      <c r="S437" s="1300"/>
      <c r="T437" s="1300"/>
      <c r="U437" s="1300"/>
      <c r="V437" s="1300"/>
      <c r="W437" s="1300"/>
      <c r="X437" s="1300"/>
      <c r="Y437" s="1300"/>
      <c r="Z437" s="1300"/>
      <c r="AA437" s="1300"/>
      <c r="AB437" s="1300"/>
      <c r="AC437" s="1300"/>
      <c r="AD437" s="1300"/>
      <c r="AE437" s="1300"/>
      <c r="AF437" s="1300"/>
      <c r="AG437" s="1300"/>
      <c r="AH437" s="1300"/>
      <c r="AI437" s="1300"/>
      <c r="AJ437" s="1300"/>
      <c r="AK437" s="1300"/>
      <c r="AL437" s="1300"/>
      <c r="AM437" s="1300"/>
      <c r="AN437" s="1300"/>
      <c r="AO437" s="459"/>
    </row>
    <row r="438" spans="1:41" ht="20.25" x14ac:dyDescent="0.25">
      <c r="A438" s="460"/>
      <c r="B438" s="1300"/>
      <c r="C438" s="1300"/>
      <c r="D438" s="1300"/>
      <c r="E438" s="1300"/>
      <c r="F438" s="1300"/>
      <c r="G438" s="1300"/>
      <c r="H438" s="1300"/>
      <c r="I438" s="1300"/>
      <c r="J438" s="1300"/>
      <c r="K438" s="1300"/>
      <c r="L438" s="1300"/>
      <c r="M438" s="1300"/>
      <c r="N438" s="1300"/>
      <c r="O438" s="1300"/>
      <c r="P438" s="1300"/>
      <c r="Q438" s="1300"/>
      <c r="R438" s="1300"/>
      <c r="S438" s="1300"/>
      <c r="T438" s="1300"/>
      <c r="U438" s="1300"/>
      <c r="V438" s="1300"/>
      <c r="W438" s="1300"/>
      <c r="X438" s="1300"/>
      <c r="Y438" s="1300"/>
      <c r="Z438" s="1300"/>
      <c r="AA438" s="1300"/>
      <c r="AB438" s="1300"/>
      <c r="AC438" s="1300"/>
      <c r="AD438" s="1300"/>
      <c r="AE438" s="1300"/>
      <c r="AF438" s="1300"/>
      <c r="AG438" s="1300"/>
      <c r="AH438" s="1300"/>
      <c r="AI438" s="1300"/>
      <c r="AJ438" s="1300"/>
      <c r="AK438" s="1300"/>
      <c r="AL438" s="1300"/>
      <c r="AM438" s="1300"/>
      <c r="AN438" s="1300"/>
      <c r="AO438" s="459"/>
    </row>
    <row r="439" spans="1:41" ht="17.100000000000001" customHeight="1" x14ac:dyDescent="0.25">
      <c r="A439" s="460"/>
      <c r="B439" s="434"/>
      <c r="C439" s="434"/>
      <c r="D439" s="434"/>
      <c r="E439" s="434"/>
      <c r="F439" s="434"/>
      <c r="G439" s="434"/>
      <c r="H439" s="434"/>
      <c r="I439" s="434"/>
      <c r="J439" s="434"/>
      <c r="K439" s="434"/>
      <c r="L439" s="434"/>
      <c r="M439" s="434"/>
      <c r="N439" s="434"/>
      <c r="O439" s="434"/>
      <c r="P439" s="434"/>
      <c r="Q439" s="434"/>
      <c r="R439" s="434"/>
      <c r="S439" s="434"/>
      <c r="T439" s="434"/>
      <c r="U439" s="434"/>
      <c r="V439" s="434"/>
      <c r="W439" s="434"/>
      <c r="X439" s="434"/>
      <c r="Y439" s="434"/>
      <c r="Z439" s="434"/>
      <c r="AA439" s="434"/>
      <c r="AB439" s="434"/>
      <c r="AC439" s="434"/>
      <c r="AD439" s="434"/>
      <c r="AE439" s="434"/>
      <c r="AF439" s="434"/>
      <c r="AG439" s="434"/>
      <c r="AH439" s="434"/>
      <c r="AI439" s="434"/>
      <c r="AJ439" s="434"/>
      <c r="AK439" s="434"/>
      <c r="AL439" s="434"/>
      <c r="AM439" s="434"/>
      <c r="AN439" s="434"/>
      <c r="AO439" s="459"/>
    </row>
    <row r="440" spans="1:41" ht="20.25" x14ac:dyDescent="0.3">
      <c r="A440" s="460"/>
      <c r="B440" s="1247"/>
      <c r="C440" s="1247"/>
      <c r="D440" s="1247"/>
      <c r="E440" s="1247"/>
      <c r="F440" s="1247"/>
      <c r="G440" s="1247"/>
      <c r="H440" s="1247"/>
      <c r="I440" s="1247"/>
      <c r="J440" s="1247"/>
      <c r="K440" s="1247"/>
      <c r="L440" s="1247"/>
      <c r="M440" s="1247"/>
      <c r="N440" s="1247"/>
      <c r="O440" s="1247"/>
      <c r="P440" s="1247"/>
      <c r="Q440" s="1247"/>
      <c r="R440" s="1247"/>
      <c r="S440" s="1247"/>
      <c r="T440" s="1247"/>
      <c r="U440" s="1247"/>
      <c r="V440" s="1247"/>
      <c r="W440" s="1247"/>
      <c r="X440" s="37" t="s">
        <v>601</v>
      </c>
      <c r="Y440" s="37"/>
      <c r="Z440" s="37"/>
      <c r="AA440" s="37"/>
      <c r="AB440" s="37"/>
      <c r="AC440" s="37"/>
      <c r="AD440" s="37"/>
      <c r="AE440" s="37"/>
      <c r="AF440" s="37"/>
      <c r="AG440" s="37"/>
      <c r="AH440" s="37"/>
      <c r="AI440" s="37"/>
      <c r="AJ440" s="37"/>
      <c r="AK440" s="37"/>
      <c r="AL440" s="37"/>
      <c r="AM440" s="37"/>
      <c r="AN440" s="37"/>
      <c r="AO440" s="459"/>
    </row>
    <row r="441" spans="1:41" ht="17.100000000000001" customHeight="1" x14ac:dyDescent="0.25">
      <c r="A441" s="460"/>
      <c r="B441" s="1248" t="s">
        <v>379</v>
      </c>
      <c r="C441" s="1248"/>
      <c r="D441" s="1248"/>
      <c r="E441" s="1248"/>
      <c r="F441" s="1248"/>
      <c r="G441" s="1248"/>
      <c r="H441" s="1248"/>
      <c r="I441" s="1248"/>
      <c r="J441" s="1248"/>
      <c r="K441" s="1248"/>
      <c r="L441" s="1248"/>
      <c r="M441" s="1248"/>
      <c r="N441" s="1248"/>
      <c r="O441" s="1248"/>
      <c r="P441" s="1248"/>
      <c r="Q441" s="1248"/>
      <c r="R441" s="1248"/>
      <c r="S441" s="1248"/>
      <c r="T441" s="1248"/>
      <c r="U441" s="1248"/>
      <c r="V441" s="1248"/>
      <c r="W441" s="1248"/>
      <c r="AO441" s="459"/>
    </row>
    <row r="442" spans="1:41" ht="9" customHeight="1" x14ac:dyDescent="0.25">
      <c r="A442" s="460"/>
      <c r="B442" s="1305"/>
      <c r="C442" s="1305"/>
      <c r="D442" s="1305"/>
      <c r="E442" s="1305"/>
      <c r="F442" s="1305"/>
      <c r="G442" s="1305"/>
      <c r="H442" s="1305"/>
      <c r="I442" s="1305"/>
      <c r="J442" s="1305"/>
      <c r="K442" s="1305"/>
      <c r="L442" s="1305"/>
      <c r="M442" s="1305"/>
      <c r="N442" s="1305"/>
      <c r="O442" s="1305"/>
      <c r="P442" s="1305"/>
      <c r="Q442" s="1305"/>
      <c r="R442" s="1305"/>
      <c r="S442" s="1305"/>
      <c r="T442" s="1305"/>
      <c r="U442" s="1305"/>
      <c r="V442" s="1305"/>
      <c r="W442" s="1305"/>
      <c r="X442" s="1305"/>
      <c r="Y442" s="1305"/>
      <c r="Z442" s="1305"/>
      <c r="AA442" s="1305"/>
      <c r="AB442" s="1305"/>
      <c r="AC442" s="1305"/>
      <c r="AD442" s="1305"/>
      <c r="AE442" s="1305"/>
      <c r="AF442" s="1305"/>
      <c r="AG442" s="1305"/>
      <c r="AH442" s="1305"/>
      <c r="AI442" s="1305"/>
      <c r="AJ442" s="1305"/>
      <c r="AK442" s="1305"/>
      <c r="AL442" s="1305"/>
      <c r="AM442" s="1305"/>
      <c r="AN442" s="1305"/>
      <c r="AO442" s="459"/>
    </row>
    <row r="443" spans="1:41" ht="11.45" customHeight="1" x14ac:dyDescent="0.25">
      <c r="A443" s="460"/>
      <c r="B443" s="639"/>
      <c r="C443" s="639"/>
      <c r="D443" s="639"/>
      <c r="E443" s="639"/>
      <c r="F443" s="639"/>
      <c r="G443" s="639"/>
      <c r="H443" s="639"/>
      <c r="I443" s="639"/>
      <c r="J443" s="639"/>
      <c r="K443" s="639"/>
      <c r="L443" s="639"/>
      <c r="M443" s="639"/>
      <c r="N443" s="639"/>
      <c r="O443" s="639"/>
      <c r="P443" s="639"/>
      <c r="Q443" s="639"/>
      <c r="R443" s="639"/>
      <c r="S443" s="445"/>
      <c r="T443" s="640"/>
      <c r="U443" s="445"/>
      <c r="V443" s="445"/>
      <c r="W443" s="445"/>
      <c r="X443" s="445"/>
      <c r="Y443" s="445"/>
      <c r="Z443" s="445"/>
      <c r="AA443" s="445"/>
      <c r="AB443" s="445"/>
      <c r="AC443" s="445"/>
      <c r="AD443" s="445"/>
      <c r="AE443" s="445"/>
      <c r="AF443" s="445"/>
      <c r="AG443" s="445"/>
      <c r="AH443" s="445"/>
      <c r="AI443" s="445"/>
      <c r="AJ443" s="445"/>
      <c r="AK443" s="445"/>
      <c r="AL443" s="445"/>
      <c r="AM443" s="445"/>
      <c r="AN443" s="445"/>
      <c r="AO443" s="459"/>
    </row>
    <row r="444" spans="1:41" ht="20.45" customHeight="1" x14ac:dyDescent="0.25">
      <c r="A444" s="460"/>
      <c r="B444" s="1301" t="s">
        <v>412</v>
      </c>
      <c r="C444" s="1301"/>
      <c r="D444" s="1301"/>
      <c r="E444" s="1301"/>
      <c r="F444" s="1301"/>
      <c r="G444" s="1301"/>
      <c r="H444" s="1301"/>
      <c r="I444" s="1301"/>
      <c r="J444" s="1301"/>
      <c r="K444" s="1301"/>
      <c r="L444" s="1301"/>
      <c r="M444" s="1301"/>
      <c r="N444" s="1301"/>
      <c r="O444" s="1301"/>
      <c r="P444" s="1301"/>
      <c r="Q444" s="1301"/>
      <c r="R444" s="1301"/>
      <c r="S444" s="1301"/>
      <c r="T444" s="1301"/>
      <c r="U444" s="1301"/>
      <c r="V444" s="1301"/>
      <c r="W444" s="1301"/>
      <c r="X444" s="1301"/>
      <c r="Y444" s="1301"/>
      <c r="Z444" s="1301"/>
      <c r="AA444" s="1301"/>
      <c r="AB444" s="1301"/>
      <c r="AC444" s="1301"/>
      <c r="AD444" s="1301"/>
      <c r="AE444" s="1301"/>
      <c r="AF444" s="1301"/>
      <c r="AG444" s="1301"/>
      <c r="AH444" s="1301"/>
      <c r="AI444" s="1301"/>
      <c r="AJ444" s="1301"/>
      <c r="AK444" s="1301"/>
      <c r="AL444" s="1301"/>
      <c r="AM444" s="1301"/>
      <c r="AN444" s="1301"/>
      <c r="AO444" s="459"/>
    </row>
    <row r="445" spans="1:41" ht="10.5" customHeight="1" x14ac:dyDescent="0.25">
      <c r="A445" s="460"/>
      <c r="B445" s="1301"/>
      <c r="C445" s="1301"/>
      <c r="D445" s="1301"/>
      <c r="E445" s="1301"/>
      <c r="F445" s="1301"/>
      <c r="G445" s="1301"/>
      <c r="H445" s="1301"/>
      <c r="I445" s="1301"/>
      <c r="J445" s="1301"/>
      <c r="K445" s="1301"/>
      <c r="L445" s="1301"/>
      <c r="M445" s="1301"/>
      <c r="N445" s="1301"/>
      <c r="O445" s="1301"/>
      <c r="P445" s="1301"/>
      <c r="Q445" s="1301"/>
      <c r="R445" s="1301"/>
      <c r="S445" s="1301"/>
      <c r="T445" s="1301"/>
      <c r="U445" s="1301"/>
      <c r="V445" s="1301"/>
      <c r="W445" s="1301"/>
      <c r="X445" s="1301"/>
      <c r="Y445" s="1301"/>
      <c r="Z445" s="1301"/>
      <c r="AA445" s="1301"/>
      <c r="AB445" s="1301"/>
      <c r="AC445" s="1301"/>
      <c r="AD445" s="1301"/>
      <c r="AE445" s="1301"/>
      <c r="AF445" s="1301"/>
      <c r="AG445" s="1301"/>
      <c r="AH445" s="1301"/>
      <c r="AI445" s="1301"/>
      <c r="AJ445" s="1301"/>
      <c r="AK445" s="1301"/>
      <c r="AL445" s="1301"/>
      <c r="AM445" s="1301"/>
      <c r="AN445" s="1301"/>
      <c r="AO445" s="459"/>
    </row>
    <row r="446" spans="1:41" ht="20.25" x14ac:dyDescent="0.25">
      <c r="A446" s="460"/>
      <c r="B446" s="1301"/>
      <c r="C446" s="1301"/>
      <c r="D446" s="1301"/>
      <c r="E446" s="1301"/>
      <c r="F446" s="1301"/>
      <c r="G446" s="1301"/>
      <c r="H446" s="1301"/>
      <c r="I446" s="1301"/>
      <c r="J446" s="1301"/>
      <c r="K446" s="1301"/>
      <c r="L446" s="1301"/>
      <c r="M446" s="1301"/>
      <c r="N446" s="1301"/>
      <c r="O446" s="1301"/>
      <c r="P446" s="1301"/>
      <c r="Q446" s="1301"/>
      <c r="R446" s="1301"/>
      <c r="S446" s="1301"/>
      <c r="T446" s="1301"/>
      <c r="U446" s="1301"/>
      <c r="V446" s="1301"/>
      <c r="W446" s="1301"/>
      <c r="X446" s="1301"/>
      <c r="Y446" s="1301"/>
      <c r="Z446" s="1301"/>
      <c r="AA446" s="1301"/>
      <c r="AB446" s="1301"/>
      <c r="AC446" s="1301"/>
      <c r="AD446" s="1301"/>
      <c r="AE446" s="1301"/>
      <c r="AF446" s="1301"/>
      <c r="AG446" s="1301"/>
      <c r="AH446" s="1301"/>
      <c r="AI446" s="1301"/>
      <c r="AJ446" s="1301"/>
      <c r="AK446" s="1301"/>
      <c r="AL446" s="1301"/>
      <c r="AM446" s="1301"/>
      <c r="AN446" s="1301"/>
      <c r="AO446" s="459"/>
    </row>
    <row r="447" spans="1:41" ht="17.100000000000001" customHeight="1" x14ac:dyDescent="0.25">
      <c r="A447" s="460"/>
      <c r="B447" s="408"/>
      <c r="C447" s="408"/>
      <c r="D447" s="408"/>
      <c r="E447" s="408"/>
      <c r="F447" s="408"/>
      <c r="G447" s="408"/>
      <c r="H447" s="408"/>
      <c r="I447" s="408"/>
      <c r="J447" s="408"/>
      <c r="K447" s="408"/>
      <c r="L447" s="408"/>
      <c r="M447" s="408"/>
      <c r="N447" s="408"/>
      <c r="O447" s="408"/>
      <c r="P447" s="408"/>
      <c r="Q447" s="408"/>
      <c r="R447" s="408"/>
      <c r="S447" s="408"/>
      <c r="T447" s="408"/>
      <c r="U447" s="408"/>
      <c r="V447" s="408"/>
      <c r="W447" s="408"/>
      <c r="X447" s="408"/>
      <c r="Y447" s="408"/>
      <c r="Z447" s="408"/>
      <c r="AA447" s="408"/>
      <c r="AB447" s="408"/>
      <c r="AC447" s="408"/>
      <c r="AD447" s="408"/>
      <c r="AE447" s="408"/>
      <c r="AF447" s="408"/>
      <c r="AG447" s="408"/>
      <c r="AH447" s="408"/>
      <c r="AI447" s="408"/>
      <c r="AJ447" s="408"/>
      <c r="AK447" s="408"/>
      <c r="AL447" s="408"/>
      <c r="AM447" s="408"/>
      <c r="AN447" s="408"/>
      <c r="AO447" s="459"/>
    </row>
    <row r="448" spans="1:41" ht="20.25" x14ac:dyDescent="0.25">
      <c r="A448" s="460"/>
      <c r="B448" s="408" t="s">
        <v>376</v>
      </c>
      <c r="C448" s="408"/>
      <c r="D448" s="408"/>
      <c r="E448" s="408"/>
      <c r="F448" s="408"/>
      <c r="G448" s="1247"/>
      <c r="H448" s="1247"/>
      <c r="I448" s="1247"/>
      <c r="J448" s="1247"/>
      <c r="K448" s="1247"/>
      <c r="L448" s="1247"/>
      <c r="M448" s="1247"/>
      <c r="N448" s="1247"/>
      <c r="O448" s="1247"/>
      <c r="P448" s="1247"/>
      <c r="Q448" s="1247"/>
      <c r="R448" s="1247"/>
      <c r="S448" s="1247"/>
      <c r="T448" s="1247"/>
      <c r="U448" s="1247"/>
      <c r="V448" s="1247"/>
      <c r="W448" s="1247"/>
      <c r="X448" s="1247"/>
      <c r="Y448" s="1247"/>
      <c r="Z448" s="1247"/>
      <c r="AA448" s="408"/>
      <c r="AB448" s="408" t="s">
        <v>46</v>
      </c>
      <c r="AC448" s="408"/>
      <c r="AD448" s="408"/>
      <c r="AE448" s="1247"/>
      <c r="AF448" s="1247"/>
      <c r="AG448" s="1247"/>
      <c r="AH448" s="1247"/>
      <c r="AI448" s="1247"/>
      <c r="AJ448" s="1247"/>
      <c r="AK448" s="1247"/>
      <c r="AL448" s="1247"/>
      <c r="AM448" s="1247"/>
      <c r="AN448" s="1247"/>
      <c r="AO448" s="459"/>
    </row>
    <row r="449" spans="1:41" ht="20.25" x14ac:dyDescent="0.25">
      <c r="A449" s="460"/>
      <c r="B449" s="408"/>
      <c r="C449" s="408"/>
      <c r="D449" s="408"/>
      <c r="E449" s="408"/>
      <c r="F449" s="408"/>
      <c r="G449" s="408"/>
      <c r="H449" s="408"/>
      <c r="I449" s="408"/>
      <c r="J449" s="408"/>
      <c r="K449" s="408"/>
      <c r="L449" s="408"/>
      <c r="M449" s="408"/>
      <c r="N449" s="408"/>
      <c r="O449" s="408"/>
      <c r="P449" s="408"/>
      <c r="Q449" s="408"/>
      <c r="R449" s="408"/>
      <c r="S449" s="408"/>
      <c r="T449" s="408"/>
      <c r="U449" s="408"/>
      <c r="V449" s="408"/>
      <c r="W449" s="408"/>
      <c r="X449" s="408"/>
      <c r="Y449" s="408"/>
      <c r="Z449" s="408"/>
      <c r="AA449" s="408"/>
      <c r="AB449" s="408"/>
      <c r="AC449" s="408"/>
      <c r="AD449" s="408"/>
      <c r="AE449" s="408"/>
      <c r="AF449" s="408"/>
      <c r="AG449" s="408"/>
      <c r="AH449" s="408"/>
      <c r="AI449" s="408"/>
      <c r="AJ449" s="408"/>
      <c r="AK449" s="408"/>
      <c r="AL449" s="408"/>
      <c r="AM449" s="408"/>
      <c r="AN449" s="408"/>
      <c r="AO449" s="459"/>
    </row>
    <row r="450" spans="1:41" ht="20.25" x14ac:dyDescent="0.25">
      <c r="A450" s="460"/>
      <c r="B450" s="408" t="s">
        <v>15</v>
      </c>
      <c r="C450" s="408"/>
      <c r="D450" s="408"/>
      <c r="E450" s="408"/>
      <c r="F450" s="408"/>
      <c r="G450" s="1247"/>
      <c r="H450" s="1247"/>
      <c r="I450" s="1247"/>
      <c r="J450" s="1247"/>
      <c r="K450" s="1247"/>
      <c r="L450" s="1247"/>
      <c r="M450" s="1247"/>
      <c r="N450" s="1247"/>
      <c r="O450" s="1247"/>
      <c r="P450" s="1247"/>
      <c r="Q450" s="1247"/>
      <c r="R450" s="1247"/>
      <c r="S450" s="1247"/>
      <c r="T450" s="1247"/>
      <c r="U450" s="1247"/>
      <c r="V450" s="1247"/>
      <c r="W450" s="1247"/>
      <c r="X450" s="1247"/>
      <c r="Y450" s="1247"/>
      <c r="Z450" s="1247"/>
      <c r="AA450" s="408"/>
      <c r="AB450" s="408" t="s">
        <v>383</v>
      </c>
      <c r="AC450" s="408"/>
      <c r="AD450" s="408"/>
      <c r="AE450" s="408"/>
      <c r="AF450" s="408"/>
      <c r="AG450" s="1247"/>
      <c r="AH450" s="1247"/>
      <c r="AI450" s="1247"/>
      <c r="AJ450" s="1247"/>
      <c r="AK450" s="1247"/>
      <c r="AL450" s="1247"/>
      <c r="AM450" s="1247"/>
      <c r="AN450" s="1247"/>
      <c r="AO450" s="459"/>
    </row>
    <row r="451" spans="1:41" ht="6" customHeight="1" x14ac:dyDescent="0.25">
      <c r="A451" s="460"/>
      <c r="B451" s="408"/>
      <c r="C451" s="408"/>
      <c r="D451" s="408"/>
      <c r="E451" s="408"/>
      <c r="F451" s="408"/>
      <c r="G451" s="408"/>
      <c r="H451" s="408"/>
      <c r="I451" s="408"/>
      <c r="J451" s="408"/>
      <c r="K451" s="408"/>
      <c r="L451" s="408"/>
      <c r="M451" s="408"/>
      <c r="N451" s="408"/>
      <c r="O451" s="408"/>
      <c r="P451" s="408"/>
      <c r="Q451" s="408"/>
      <c r="R451" s="408"/>
      <c r="S451" s="408"/>
      <c r="T451" s="408"/>
      <c r="U451" s="408"/>
      <c r="V451" s="408"/>
      <c r="W451" s="408"/>
      <c r="X451" s="408"/>
      <c r="Y451" s="408"/>
      <c r="Z451" s="408"/>
      <c r="AA451" s="408"/>
      <c r="AB451" s="408"/>
      <c r="AC451" s="408"/>
      <c r="AD451" s="408"/>
      <c r="AE451" s="408"/>
      <c r="AF451" s="408"/>
      <c r="AG451" s="408"/>
      <c r="AH451" s="408"/>
      <c r="AI451" s="408"/>
      <c r="AJ451" s="408"/>
      <c r="AK451" s="408"/>
      <c r="AL451" s="408"/>
      <c r="AM451" s="408"/>
      <c r="AN451" s="408"/>
      <c r="AO451" s="459"/>
    </row>
    <row r="452" spans="1:41" ht="6" customHeight="1" x14ac:dyDescent="0.25">
      <c r="A452" s="460"/>
      <c r="B452" s="408"/>
      <c r="C452" s="408"/>
      <c r="D452" s="408"/>
      <c r="E452" s="408"/>
      <c r="F452" s="408"/>
      <c r="G452" s="408"/>
      <c r="H452" s="408"/>
      <c r="I452" s="408"/>
      <c r="J452" s="408"/>
      <c r="K452" s="408"/>
      <c r="L452" s="408"/>
      <c r="M452" s="408"/>
      <c r="N452" s="408"/>
      <c r="O452" s="408"/>
      <c r="P452" s="408"/>
      <c r="Q452" s="408"/>
      <c r="R452" s="408"/>
      <c r="S452" s="408"/>
      <c r="T452" s="408"/>
      <c r="U452" s="408"/>
      <c r="V452" s="408"/>
      <c r="W452" s="408"/>
      <c r="X452" s="408"/>
      <c r="Y452" s="408"/>
      <c r="Z452" s="408"/>
      <c r="AA452" s="408"/>
      <c r="AB452" s="408"/>
      <c r="AC452" s="408"/>
      <c r="AD452" s="408"/>
      <c r="AE452" s="408"/>
      <c r="AF452" s="408"/>
      <c r="AG452" s="408"/>
      <c r="AH452" s="408"/>
      <c r="AI452" s="408"/>
      <c r="AJ452" s="408"/>
      <c r="AK452" s="408"/>
      <c r="AL452" s="408"/>
      <c r="AM452" s="408"/>
      <c r="AN452" s="408"/>
      <c r="AO452" s="459"/>
    </row>
    <row r="453" spans="1:41" ht="21.75" x14ac:dyDescent="0.25">
      <c r="A453" s="463"/>
      <c r="B453" s="424">
        <v>1</v>
      </c>
      <c r="C453" s="1299" t="s">
        <v>384</v>
      </c>
      <c r="D453" s="1299"/>
      <c r="E453" s="1299"/>
      <c r="F453" s="1299"/>
      <c r="G453" s="1299"/>
      <c r="H453" s="1299"/>
      <c r="I453" s="1299"/>
      <c r="J453" s="1299"/>
      <c r="K453" s="1299"/>
      <c r="L453" s="1299"/>
      <c r="M453" s="1299"/>
      <c r="N453" s="1299"/>
      <c r="O453" s="1299"/>
      <c r="P453" s="1299"/>
      <c r="Q453" s="1299"/>
      <c r="R453" s="1299"/>
      <c r="S453" s="1299"/>
      <c r="T453" s="1299"/>
      <c r="U453" s="1299"/>
      <c r="V453" s="1299"/>
      <c r="W453" s="1299"/>
      <c r="X453" s="1299"/>
      <c r="Y453" s="1299"/>
      <c r="Z453" s="1299"/>
      <c r="AA453" s="1299"/>
      <c r="AB453" s="1299"/>
      <c r="AC453" s="1299"/>
      <c r="AD453" s="1299"/>
      <c r="AE453" s="1299"/>
      <c r="AF453" s="1299"/>
      <c r="AG453" s="1299"/>
      <c r="AH453" s="1299"/>
      <c r="AI453" s="1299"/>
      <c r="AJ453" s="1299"/>
      <c r="AK453" s="1299"/>
      <c r="AL453" s="1299"/>
      <c r="AM453" s="1299"/>
      <c r="AN453" s="1299"/>
      <c r="AO453" s="464"/>
    </row>
    <row r="454" spans="1:41" ht="15" customHeight="1" x14ac:dyDescent="0.25">
      <c r="A454" s="460"/>
      <c r="B454" s="408"/>
      <c r="C454" s="1299"/>
      <c r="D454" s="1299"/>
      <c r="E454" s="1299"/>
      <c r="F454" s="1299"/>
      <c r="G454" s="1299"/>
      <c r="H454" s="1299"/>
      <c r="I454" s="1299"/>
      <c r="J454" s="1299"/>
      <c r="K454" s="1299"/>
      <c r="L454" s="1299"/>
      <c r="M454" s="1299"/>
      <c r="N454" s="1299"/>
      <c r="O454" s="1299"/>
      <c r="P454" s="1299"/>
      <c r="Q454" s="1299"/>
      <c r="R454" s="1299"/>
      <c r="S454" s="1299"/>
      <c r="T454" s="1299"/>
      <c r="U454" s="1299"/>
      <c r="V454" s="1299"/>
      <c r="W454" s="1299"/>
      <c r="X454" s="1299"/>
      <c r="Y454" s="1299"/>
      <c r="Z454" s="1299"/>
      <c r="AA454" s="1299"/>
      <c r="AB454" s="1299"/>
      <c r="AC454" s="1299"/>
      <c r="AD454" s="1299"/>
      <c r="AE454" s="1299"/>
      <c r="AF454" s="1299"/>
      <c r="AG454" s="1299"/>
      <c r="AH454" s="1299"/>
      <c r="AI454" s="1299"/>
      <c r="AJ454" s="1299"/>
      <c r="AK454" s="1299"/>
      <c r="AL454" s="1299"/>
      <c r="AM454" s="1299"/>
      <c r="AN454" s="1299"/>
      <c r="AO454" s="459"/>
    </row>
    <row r="455" spans="1:41" ht="19.5" customHeight="1" x14ac:dyDescent="0.25">
      <c r="A455" s="465"/>
      <c r="B455" s="426" t="s">
        <v>385</v>
      </c>
      <c r="C455" s="423" t="s">
        <v>386</v>
      </c>
      <c r="D455" s="425"/>
      <c r="E455" s="425"/>
      <c r="F455" s="425"/>
      <c r="G455" s="425"/>
      <c r="H455" s="425"/>
      <c r="I455" s="425"/>
      <c r="J455" s="425"/>
      <c r="K455" s="425"/>
      <c r="L455" s="425"/>
      <c r="M455" s="425"/>
      <c r="N455" s="425"/>
      <c r="O455" s="425"/>
      <c r="P455" s="425"/>
      <c r="Q455" s="425"/>
      <c r="R455" s="425"/>
      <c r="S455" s="425"/>
      <c r="T455" s="425"/>
      <c r="U455" s="425"/>
      <c r="V455" s="425"/>
      <c r="W455" s="425"/>
      <c r="X455" s="425"/>
      <c r="Y455" s="425"/>
      <c r="Z455" s="425"/>
      <c r="AA455" s="425"/>
      <c r="AB455" s="425"/>
      <c r="AC455" s="425"/>
      <c r="AD455" s="425"/>
      <c r="AE455" s="425"/>
      <c r="AF455" s="425"/>
      <c r="AG455" s="425"/>
      <c r="AH455" s="425"/>
      <c r="AI455" s="425"/>
      <c r="AJ455" s="425"/>
      <c r="AK455" s="425"/>
      <c r="AL455" s="425"/>
      <c r="AM455" s="425"/>
      <c r="AN455" s="425"/>
      <c r="AO455" s="464"/>
    </row>
    <row r="456" spans="1:41" ht="21" thickBot="1" x14ac:dyDescent="0.3">
      <c r="A456" s="466"/>
      <c r="B456" s="416"/>
      <c r="C456" s="416"/>
      <c r="D456" s="416"/>
      <c r="E456" s="416"/>
      <c r="F456" s="416"/>
      <c r="G456" s="416"/>
      <c r="H456" s="416"/>
      <c r="I456" s="416"/>
      <c r="J456" s="416"/>
      <c r="K456" s="416"/>
      <c r="L456" s="416"/>
      <c r="M456" s="416"/>
      <c r="N456" s="416"/>
      <c r="O456" s="416"/>
      <c r="P456" s="416"/>
      <c r="Q456" s="416"/>
      <c r="R456" s="416"/>
      <c r="S456" s="416"/>
      <c r="T456" s="416"/>
      <c r="U456" s="416"/>
      <c r="V456" s="416"/>
      <c r="W456" s="416"/>
      <c r="X456" s="416"/>
      <c r="Y456" s="416"/>
      <c r="Z456" s="416"/>
      <c r="AA456" s="416"/>
      <c r="AB456" s="416"/>
      <c r="AC456" s="416"/>
      <c r="AD456" s="416"/>
      <c r="AE456" s="416"/>
      <c r="AF456" s="416"/>
      <c r="AG456" s="416"/>
      <c r="AH456" s="416"/>
      <c r="AI456" s="416"/>
      <c r="AJ456" s="416"/>
      <c r="AK456" s="416"/>
      <c r="AL456" s="416"/>
      <c r="AM456" s="416"/>
      <c r="AN456" s="416"/>
      <c r="AO456" s="467"/>
    </row>
    <row r="457" spans="1:41" ht="24" thickBot="1" x14ac:dyDescent="0.3">
      <c r="A457" s="1362" t="s">
        <v>387</v>
      </c>
      <c r="B457" s="1363"/>
      <c r="C457" s="1363"/>
      <c r="D457" s="1363"/>
      <c r="E457" s="1363"/>
      <c r="F457" s="1363"/>
      <c r="G457" s="1363"/>
      <c r="H457" s="1363"/>
      <c r="I457" s="1363"/>
      <c r="J457" s="1363"/>
      <c r="K457" s="1363"/>
      <c r="L457" s="1363"/>
      <c r="M457" s="1363"/>
      <c r="N457" s="1363"/>
      <c r="O457" s="1363"/>
      <c r="P457" s="1363"/>
      <c r="Q457" s="1363"/>
      <c r="R457" s="1363"/>
      <c r="S457" s="1363"/>
      <c r="T457" s="1363"/>
      <c r="U457" s="1363"/>
      <c r="V457" s="1363"/>
      <c r="W457" s="1363"/>
      <c r="X457" s="1363"/>
      <c r="Y457" s="1363"/>
      <c r="Z457" s="1363"/>
      <c r="AA457" s="1363"/>
      <c r="AB457" s="1363"/>
      <c r="AC457" s="1363"/>
      <c r="AD457" s="1363"/>
      <c r="AE457" s="1363"/>
      <c r="AF457" s="1363"/>
      <c r="AG457" s="1363"/>
      <c r="AH457" s="1363"/>
      <c r="AI457" s="1363"/>
      <c r="AJ457" s="1363"/>
      <c r="AK457" s="1363"/>
      <c r="AL457" s="1363"/>
      <c r="AM457" s="1363"/>
      <c r="AN457" s="1363"/>
      <c r="AO457" s="1364"/>
    </row>
    <row r="458" spans="1:41" ht="20.25" x14ac:dyDescent="0.25">
      <c r="A458" s="468"/>
      <c r="B458" s="412"/>
      <c r="C458" s="412"/>
      <c r="D458" s="412"/>
      <c r="E458" s="412"/>
      <c r="F458" s="412"/>
      <c r="G458" s="412"/>
      <c r="H458" s="412"/>
      <c r="I458" s="412"/>
      <c r="J458" s="412"/>
      <c r="K458" s="412"/>
      <c r="L458" s="412"/>
      <c r="M458" s="412"/>
      <c r="N458" s="412"/>
      <c r="O458" s="412"/>
      <c r="P458" s="412"/>
      <c r="Q458" s="412"/>
      <c r="R458" s="412"/>
      <c r="S458" s="412"/>
      <c r="T458" s="412"/>
      <c r="U458" s="412"/>
      <c r="V458" s="412"/>
      <c r="W458" s="412"/>
      <c r="X458" s="412"/>
      <c r="Y458" s="412"/>
      <c r="Z458" s="412"/>
      <c r="AA458" s="412"/>
      <c r="AB458" s="412"/>
      <c r="AC458" s="412"/>
      <c r="AD458" s="412"/>
      <c r="AE458" s="412"/>
      <c r="AF458" s="412"/>
      <c r="AG458" s="412"/>
      <c r="AH458" s="412"/>
      <c r="AI458" s="412"/>
      <c r="AJ458" s="412"/>
      <c r="AK458" s="412"/>
      <c r="AL458" s="412"/>
      <c r="AM458" s="412"/>
      <c r="AN458" s="412"/>
      <c r="AO458" s="469"/>
    </row>
    <row r="459" spans="1:41" ht="20.25" x14ac:dyDescent="0.25">
      <c r="A459" s="460"/>
      <c r="B459" s="408" t="s">
        <v>435</v>
      </c>
      <c r="C459" s="1289" t="s">
        <v>436</v>
      </c>
      <c r="D459" s="1289"/>
      <c r="E459" s="1289"/>
      <c r="F459" s="1289"/>
      <c r="G459" s="1289"/>
      <c r="H459" s="1289"/>
      <c r="I459" s="1247"/>
      <c r="J459" s="1247"/>
      <c r="K459" s="1247"/>
      <c r="L459" s="1247"/>
      <c r="M459" s="1247"/>
      <c r="N459" s="1247"/>
      <c r="O459" s="1247"/>
      <c r="P459" s="1247"/>
      <c r="Q459" s="1247"/>
      <c r="R459" s="1247"/>
      <c r="S459" s="1247"/>
      <c r="T459" s="1247"/>
      <c r="U459" s="1247"/>
      <c r="V459" s="1247"/>
      <c r="W459" s="1247"/>
      <c r="X459" s="1247"/>
      <c r="Y459" s="1247"/>
      <c r="Z459" s="437" t="s">
        <v>28</v>
      </c>
      <c r="AA459" s="408"/>
      <c r="AB459" s="408"/>
      <c r="AC459" s="408"/>
      <c r="AD459" s="408"/>
      <c r="AE459" s="408"/>
      <c r="AF459" s="408"/>
      <c r="AG459" s="408"/>
      <c r="AH459" s="418"/>
      <c r="AI459" s="1247"/>
      <c r="AJ459" s="1247"/>
      <c r="AK459" s="1247"/>
      <c r="AL459" s="1247"/>
      <c r="AM459" s="1247"/>
      <c r="AN459" s="1247"/>
      <c r="AO459" s="459"/>
    </row>
    <row r="460" spans="1:41" ht="20.25" x14ac:dyDescent="0.25">
      <c r="A460" s="460"/>
      <c r="B460" s="408"/>
      <c r="C460" s="408"/>
      <c r="D460" s="408"/>
      <c r="E460" s="408"/>
      <c r="F460" s="408"/>
      <c r="G460" s="408"/>
      <c r="H460" s="6"/>
      <c r="I460" s="1248" t="s">
        <v>29</v>
      </c>
      <c r="J460" s="1248"/>
      <c r="K460" s="1248"/>
      <c r="L460" s="1248"/>
      <c r="M460" s="1248"/>
      <c r="N460" s="1248"/>
      <c r="O460" s="1248"/>
      <c r="P460" s="1248"/>
      <c r="Q460" s="1248"/>
      <c r="R460" s="1248"/>
      <c r="S460" s="1248"/>
      <c r="T460" s="1248"/>
      <c r="U460" s="1248"/>
      <c r="V460" s="1248"/>
      <c r="W460" s="1248"/>
      <c r="X460" s="1248"/>
      <c r="Y460" s="1248"/>
      <c r="Z460" s="408"/>
      <c r="AA460" s="408"/>
      <c r="AB460" s="408"/>
      <c r="AC460" s="408"/>
      <c r="AD460" s="408"/>
      <c r="AE460" s="408"/>
      <c r="AF460" s="408"/>
      <c r="AG460" s="408"/>
      <c r="AH460" s="408"/>
      <c r="AI460" s="408"/>
      <c r="AJ460" s="408"/>
      <c r="AK460" s="408"/>
      <c r="AL460" s="408"/>
      <c r="AM460" s="408"/>
      <c r="AN460" s="408"/>
      <c r="AO460" s="459"/>
    </row>
    <row r="461" spans="1:41" ht="20.25" x14ac:dyDescent="0.25">
      <c r="A461" s="460"/>
      <c r="B461" s="1300" t="s">
        <v>448</v>
      </c>
      <c r="C461" s="1300"/>
      <c r="D461" s="1300"/>
      <c r="E461" s="1300"/>
      <c r="F461" s="1300"/>
      <c r="G461" s="1300"/>
      <c r="H461" s="1300"/>
      <c r="I461" s="1300"/>
      <c r="J461" s="1300"/>
      <c r="K461" s="1300"/>
      <c r="L461" s="1300"/>
      <c r="M461" s="1300"/>
      <c r="N461" s="1300"/>
      <c r="O461" s="1300"/>
      <c r="P461" s="1300"/>
      <c r="Q461" s="1300"/>
      <c r="R461" s="1300"/>
      <c r="S461" s="1300"/>
      <c r="T461" s="1300"/>
      <c r="U461" s="1300"/>
      <c r="V461" s="1300"/>
      <c r="W461" s="1300"/>
      <c r="X461" s="1300"/>
      <c r="Y461" s="1300"/>
      <c r="Z461" s="1300"/>
      <c r="AA461" s="1300"/>
      <c r="AB461" s="1300"/>
      <c r="AC461" s="1300"/>
      <c r="AD461" s="1300"/>
      <c r="AE461" s="1300"/>
      <c r="AF461" s="1300"/>
      <c r="AG461" s="1300"/>
      <c r="AH461" s="1300"/>
      <c r="AI461" s="1300"/>
      <c r="AJ461" s="1300"/>
      <c r="AK461" s="1300"/>
      <c r="AL461" s="1300"/>
      <c r="AM461" s="1300"/>
      <c r="AN461" s="1300"/>
      <c r="AO461" s="459"/>
    </row>
    <row r="462" spans="1:41" ht="15" customHeight="1" x14ac:dyDescent="0.25">
      <c r="A462" s="460"/>
      <c r="B462" s="1300"/>
      <c r="C462" s="1300"/>
      <c r="D462" s="1300"/>
      <c r="E462" s="1300"/>
      <c r="F462" s="1300"/>
      <c r="G462" s="1300"/>
      <c r="H462" s="1300"/>
      <c r="I462" s="1300"/>
      <c r="J462" s="1300"/>
      <c r="K462" s="1300"/>
      <c r="L462" s="1300"/>
      <c r="M462" s="1300"/>
      <c r="N462" s="1300"/>
      <c r="O462" s="1300"/>
      <c r="P462" s="1300"/>
      <c r="Q462" s="1300"/>
      <c r="R462" s="1300"/>
      <c r="S462" s="1300"/>
      <c r="T462" s="1300"/>
      <c r="U462" s="1300"/>
      <c r="V462" s="1300"/>
      <c r="W462" s="1300"/>
      <c r="X462" s="1300"/>
      <c r="Y462" s="1300"/>
      <c r="Z462" s="1300"/>
      <c r="AA462" s="1300"/>
      <c r="AB462" s="1300"/>
      <c r="AC462" s="1300"/>
      <c r="AD462" s="1300"/>
      <c r="AE462" s="1300"/>
      <c r="AF462" s="1300"/>
      <c r="AG462" s="1300"/>
      <c r="AH462" s="1300"/>
      <c r="AI462" s="1300"/>
      <c r="AJ462" s="1300"/>
      <c r="AK462" s="1300"/>
      <c r="AL462" s="1300"/>
      <c r="AM462" s="1300"/>
      <c r="AN462" s="1300"/>
      <c r="AO462" s="459"/>
    </row>
    <row r="463" spans="1:41" ht="15" customHeight="1" x14ac:dyDescent="0.25">
      <c r="A463" s="460"/>
      <c r="B463" s="1300"/>
      <c r="C463" s="1300"/>
      <c r="D463" s="1300"/>
      <c r="E463" s="1300"/>
      <c r="F463" s="1300"/>
      <c r="G463" s="1300"/>
      <c r="H463" s="1300"/>
      <c r="I463" s="1300"/>
      <c r="J463" s="1300"/>
      <c r="K463" s="1300"/>
      <c r="L463" s="1300"/>
      <c r="M463" s="1300"/>
      <c r="N463" s="1300"/>
      <c r="O463" s="1300"/>
      <c r="P463" s="1300"/>
      <c r="Q463" s="1300"/>
      <c r="R463" s="1300"/>
      <c r="S463" s="1300"/>
      <c r="T463" s="1300"/>
      <c r="U463" s="1300"/>
      <c r="V463" s="1300"/>
      <c r="W463" s="1300"/>
      <c r="X463" s="1300"/>
      <c r="Y463" s="1300"/>
      <c r="Z463" s="1300"/>
      <c r="AA463" s="1300"/>
      <c r="AB463" s="1300"/>
      <c r="AC463" s="1300"/>
      <c r="AD463" s="1300"/>
      <c r="AE463" s="1300"/>
      <c r="AF463" s="1300"/>
      <c r="AG463" s="1300"/>
      <c r="AH463" s="1300"/>
      <c r="AI463" s="1300"/>
      <c r="AJ463" s="1300"/>
      <c r="AK463" s="1300"/>
      <c r="AL463" s="1300"/>
      <c r="AM463" s="1300"/>
      <c r="AN463" s="1300"/>
      <c r="AO463" s="459"/>
    </row>
    <row r="464" spans="1:41" ht="20.25" x14ac:dyDescent="0.25">
      <c r="A464" s="460"/>
      <c r="B464" s="1300"/>
      <c r="C464" s="1300"/>
      <c r="D464" s="1300"/>
      <c r="E464" s="1300"/>
      <c r="F464" s="1300"/>
      <c r="G464" s="1300"/>
      <c r="H464" s="1300"/>
      <c r="I464" s="1300"/>
      <c r="J464" s="1300"/>
      <c r="K464" s="1300"/>
      <c r="L464" s="1300"/>
      <c r="M464" s="1300"/>
      <c r="N464" s="1300"/>
      <c r="O464" s="1300"/>
      <c r="P464" s="1300"/>
      <c r="Q464" s="1300"/>
      <c r="R464" s="1300"/>
      <c r="S464" s="1300"/>
      <c r="T464" s="1300"/>
      <c r="U464" s="1300"/>
      <c r="V464" s="1300"/>
      <c r="W464" s="1300"/>
      <c r="X464" s="1300"/>
      <c r="Y464" s="1300"/>
      <c r="Z464" s="1300"/>
      <c r="AA464" s="1300"/>
      <c r="AB464" s="1300"/>
      <c r="AC464" s="1300"/>
      <c r="AD464" s="1300"/>
      <c r="AE464" s="1300"/>
      <c r="AF464" s="1300"/>
      <c r="AG464" s="1300"/>
      <c r="AH464" s="1300"/>
      <c r="AI464" s="1300"/>
      <c r="AJ464" s="1300"/>
      <c r="AK464" s="1300"/>
      <c r="AL464" s="1300"/>
      <c r="AM464" s="1300"/>
      <c r="AN464" s="1300"/>
      <c r="AO464" s="459"/>
    </row>
    <row r="465" spans="1:41" ht="20.25" x14ac:dyDescent="0.25">
      <c r="A465" s="460"/>
      <c r="B465" s="1300"/>
      <c r="C465" s="1300"/>
      <c r="D465" s="1300"/>
      <c r="E465" s="1300"/>
      <c r="F465" s="1300"/>
      <c r="G465" s="1300"/>
      <c r="H465" s="1300"/>
      <c r="I465" s="1300"/>
      <c r="J465" s="1300"/>
      <c r="K465" s="1300"/>
      <c r="L465" s="1300"/>
      <c r="M465" s="1300"/>
      <c r="N465" s="1300"/>
      <c r="O465" s="1300"/>
      <c r="P465" s="1300"/>
      <c r="Q465" s="1300"/>
      <c r="R465" s="1300"/>
      <c r="S465" s="1300"/>
      <c r="T465" s="1300"/>
      <c r="U465" s="1300"/>
      <c r="V465" s="1300"/>
      <c r="W465" s="1300"/>
      <c r="X465" s="1300"/>
      <c r="Y465" s="1300"/>
      <c r="Z465" s="1300"/>
      <c r="AA465" s="1300"/>
      <c r="AB465" s="1300"/>
      <c r="AC465" s="1300"/>
      <c r="AD465" s="1300"/>
      <c r="AE465" s="1300"/>
      <c r="AF465" s="1300"/>
      <c r="AG465" s="1300"/>
      <c r="AH465" s="1300"/>
      <c r="AI465" s="1300"/>
      <c r="AJ465" s="1300"/>
      <c r="AK465" s="1300"/>
      <c r="AL465" s="1300"/>
      <c r="AM465" s="1300"/>
      <c r="AN465" s="1300"/>
      <c r="AO465" s="459"/>
    </row>
    <row r="466" spans="1:41" ht="20.25" x14ac:dyDescent="0.25">
      <c r="A466" s="460"/>
      <c r="B466" s="445"/>
      <c r="C466" s="445"/>
      <c r="D466" s="445"/>
      <c r="E466" s="445"/>
      <c r="F466" s="445"/>
      <c r="G466" s="445"/>
      <c r="H466" s="445"/>
      <c r="I466" s="445"/>
      <c r="J466" s="445"/>
      <c r="K466" s="445"/>
      <c r="L466" s="445"/>
      <c r="M466" s="445"/>
      <c r="N466" s="445"/>
      <c r="O466" s="445"/>
      <c r="P466" s="445"/>
      <c r="Q466" s="445"/>
      <c r="R466" s="445"/>
      <c r="S466" s="445"/>
      <c r="T466" s="445"/>
      <c r="U466" s="445"/>
      <c r="V466" s="445"/>
      <c r="W466" s="445"/>
      <c r="X466" s="445"/>
      <c r="Y466" s="445"/>
      <c r="Z466" s="445"/>
      <c r="AA466" s="445"/>
      <c r="AB466" s="445"/>
      <c r="AC466" s="445"/>
      <c r="AD466" s="445"/>
      <c r="AE466" s="445"/>
      <c r="AF466" s="445"/>
      <c r="AG466" s="445"/>
      <c r="AH466" s="445"/>
      <c r="AI466" s="445"/>
      <c r="AJ466" s="445"/>
      <c r="AK466" s="445"/>
      <c r="AL466" s="445"/>
      <c r="AM466" s="445"/>
      <c r="AN466" s="445"/>
      <c r="AO466" s="459"/>
    </row>
    <row r="467" spans="1:41" ht="20.25" x14ac:dyDescent="0.25">
      <c r="A467" s="460"/>
      <c r="B467" s="1302" t="s">
        <v>375</v>
      </c>
      <c r="C467" s="1302"/>
      <c r="D467" s="1302"/>
      <c r="E467" s="1302"/>
      <c r="F467" s="1302"/>
      <c r="G467" s="1302"/>
      <c r="H467" s="1302"/>
      <c r="I467" s="1302"/>
      <c r="J467" s="1302"/>
      <c r="K467" s="1302"/>
      <c r="L467" s="1302"/>
      <c r="M467" s="1302"/>
      <c r="N467" s="1302"/>
      <c r="O467" s="1302"/>
      <c r="P467" s="1302"/>
      <c r="Q467" s="1302"/>
      <c r="R467" s="1302"/>
      <c r="S467" s="1302"/>
      <c r="T467" s="1302"/>
      <c r="U467" s="1302"/>
      <c r="V467" s="1302"/>
      <c r="W467" s="1302"/>
      <c r="X467" s="1302"/>
      <c r="Y467" s="1302"/>
      <c r="Z467" s="1302"/>
      <c r="AA467" s="1302"/>
      <c r="AB467" s="1302"/>
      <c r="AC467" s="1302"/>
      <c r="AD467" s="1302"/>
      <c r="AE467" s="1302"/>
      <c r="AF467" s="1302"/>
      <c r="AG467" s="1302"/>
      <c r="AH467" s="1302"/>
      <c r="AI467" s="1302"/>
      <c r="AJ467" s="1302"/>
      <c r="AK467" s="1302"/>
      <c r="AL467" s="1302"/>
      <c r="AM467" s="1302"/>
      <c r="AN467" s="1302"/>
      <c r="AO467" s="459"/>
    </row>
    <row r="468" spans="1:41" ht="20.25" x14ac:dyDescent="0.25">
      <c r="A468" s="460"/>
      <c r="B468" s="408"/>
      <c r="C468" s="408"/>
      <c r="D468" s="408"/>
      <c r="E468" s="408"/>
      <c r="F468" s="408"/>
      <c r="G468" s="408"/>
      <c r="H468" s="408"/>
      <c r="I468" s="408"/>
      <c r="J468" s="408"/>
      <c r="K468" s="408"/>
      <c r="L468" s="408"/>
      <c r="M468" s="408"/>
      <c r="N468" s="408"/>
      <c r="O468" s="408"/>
      <c r="P468" s="408"/>
      <c r="Q468" s="408"/>
      <c r="R468" s="408"/>
      <c r="S468" s="408"/>
      <c r="T468" s="408"/>
      <c r="U468" s="408"/>
      <c r="V468" s="408"/>
      <c r="W468" s="408"/>
      <c r="X468" s="408"/>
      <c r="Y468" s="408"/>
      <c r="Z468" s="408"/>
      <c r="AA468" s="408"/>
      <c r="AB468" s="408"/>
      <c r="AC468" s="408"/>
      <c r="AD468" s="408"/>
      <c r="AE468" s="408"/>
      <c r="AF468" s="408"/>
      <c r="AG468" s="408"/>
      <c r="AH468" s="408"/>
      <c r="AI468" s="408"/>
      <c r="AJ468" s="408"/>
      <c r="AK468" s="408"/>
      <c r="AL468" s="408"/>
      <c r="AM468" s="408"/>
      <c r="AN468" s="408"/>
      <c r="AO468" s="459"/>
    </row>
    <row r="469" spans="1:41" ht="20.25" x14ac:dyDescent="0.25">
      <c r="A469" s="460"/>
      <c r="B469" s="408" t="s">
        <v>388</v>
      </c>
      <c r="C469" s="408"/>
      <c r="D469" s="408"/>
      <c r="E469" s="408"/>
      <c r="F469" s="408"/>
      <c r="G469" s="418"/>
      <c r="H469" s="1247"/>
      <c r="I469" s="1247"/>
      <c r="J469" s="1247"/>
      <c r="K469" s="1247"/>
      <c r="L469" s="1247"/>
      <c r="M469" s="1247"/>
      <c r="N469" s="1247"/>
      <c r="O469" s="1247"/>
      <c r="P469" s="1247"/>
      <c r="Q469" s="1247"/>
      <c r="R469" s="1247"/>
      <c r="S469" s="1247"/>
      <c r="T469" s="1247"/>
      <c r="U469" s="1247"/>
      <c r="V469" s="1247"/>
      <c r="W469" s="1247"/>
      <c r="X469" s="2" t="s">
        <v>377</v>
      </c>
      <c r="Y469" s="1245" t="s">
        <v>437</v>
      </c>
      <c r="Z469" s="1245"/>
      <c r="AA469" s="1245"/>
      <c r="AB469" s="1245"/>
      <c r="AC469" s="1245"/>
      <c r="AD469" s="1245"/>
      <c r="AE469" s="1245"/>
      <c r="AF469" s="1245"/>
      <c r="AG469" s="1245"/>
      <c r="AH469" s="1245"/>
      <c r="AI469" s="1245"/>
      <c r="AJ469" s="1245"/>
      <c r="AK469" s="1245"/>
      <c r="AL469" s="1245"/>
      <c r="AM469" s="1245"/>
      <c r="AN469" s="436" t="s">
        <v>438</v>
      </c>
      <c r="AO469" s="459"/>
    </row>
    <row r="470" spans="1:41" ht="20.25" x14ac:dyDescent="0.25">
      <c r="A470" s="460"/>
      <c r="B470" s="408"/>
      <c r="C470" s="408"/>
      <c r="D470" s="408"/>
      <c r="E470" s="408"/>
      <c r="F470" s="408"/>
      <c r="G470" s="408"/>
      <c r="H470" s="1303" t="s">
        <v>743</v>
      </c>
      <c r="I470" s="1303"/>
      <c r="J470" s="1303"/>
      <c r="K470" s="1303"/>
      <c r="L470" s="1303"/>
      <c r="M470" s="1303"/>
      <c r="N470" s="1303"/>
      <c r="O470" s="1303"/>
      <c r="P470" s="1303"/>
      <c r="Q470" s="1303"/>
      <c r="R470" s="1303"/>
      <c r="S470" s="1303"/>
      <c r="T470" s="1303"/>
      <c r="U470" s="1303"/>
      <c r="V470" s="1303"/>
      <c r="W470" s="1303"/>
      <c r="X470" s="408"/>
      <c r="Y470" s="408"/>
      <c r="Z470" s="408"/>
      <c r="AA470" s="408"/>
      <c r="AB470" s="408"/>
      <c r="AC470" s="408"/>
      <c r="AD470" s="408"/>
      <c r="AE470" s="408"/>
      <c r="AF470" s="408"/>
      <c r="AG470" s="408"/>
      <c r="AH470" s="408"/>
      <c r="AI470" s="408"/>
      <c r="AJ470" s="408"/>
      <c r="AK470" s="408"/>
      <c r="AL470" s="408"/>
      <c r="AM470" s="408"/>
      <c r="AN470" s="408"/>
      <c r="AO470" s="459"/>
    </row>
    <row r="471" spans="1:41" ht="20.25" x14ac:dyDescent="0.25">
      <c r="A471" s="460"/>
      <c r="B471" s="829" t="s">
        <v>744</v>
      </c>
      <c r="C471" s="829"/>
      <c r="D471" s="829"/>
      <c r="E471" s="829"/>
      <c r="F471" s="829"/>
      <c r="G471" s="829"/>
      <c r="H471" s="829"/>
      <c r="I471" s="1247"/>
      <c r="J471" s="1247"/>
      <c r="K471" s="1247"/>
      <c r="L471" s="1247"/>
      <c r="M471" s="1247"/>
      <c r="N471" s="1247"/>
      <c r="O471" s="1247"/>
      <c r="P471" s="1247"/>
      <c r="Q471" s="1247"/>
      <c r="R471" s="408" t="s">
        <v>389</v>
      </c>
      <c r="S471" s="408"/>
      <c r="T471" s="1247"/>
      <c r="U471" s="1247"/>
      <c r="V471" s="1247"/>
      <c r="W471" s="1247"/>
      <c r="X471" s="1247"/>
      <c r="Y471" s="1247"/>
      <c r="Z471" s="1247"/>
      <c r="AA471" s="1247"/>
      <c r="AB471" s="1247"/>
      <c r="AC471" s="1247"/>
      <c r="AD471" s="1247"/>
      <c r="AE471" s="1247"/>
      <c r="AF471" s="1247"/>
      <c r="AG471" s="1247"/>
      <c r="AH471" s="1247"/>
      <c r="AI471" s="1247"/>
      <c r="AJ471" s="1247"/>
      <c r="AK471" s="1247"/>
      <c r="AL471" s="1247"/>
      <c r="AM471" s="1247"/>
      <c r="AN471" s="1247"/>
      <c r="AO471" s="459"/>
    </row>
    <row r="472" spans="1:41" ht="20.25" x14ac:dyDescent="0.25">
      <c r="A472" s="460"/>
      <c r="B472" s="408"/>
      <c r="C472" s="408"/>
      <c r="D472" s="408"/>
      <c r="E472" s="408"/>
      <c r="F472" s="408"/>
      <c r="G472" s="408"/>
      <c r="H472" s="425"/>
      <c r="I472" s="427"/>
      <c r="J472" s="427"/>
      <c r="K472" s="427"/>
      <c r="L472" s="427"/>
      <c r="M472" s="427"/>
      <c r="N472" s="427"/>
      <c r="O472" s="427"/>
      <c r="P472" s="427"/>
      <c r="Q472" s="427"/>
      <c r="R472" s="408"/>
      <c r="S472" s="408"/>
      <c r="T472" s="1304" t="s">
        <v>382</v>
      </c>
      <c r="U472" s="1304"/>
      <c r="V472" s="1304"/>
      <c r="W472" s="1304"/>
      <c r="X472" s="1304"/>
      <c r="Y472" s="1304"/>
      <c r="Z472" s="1304"/>
      <c r="AA472" s="1304"/>
      <c r="AB472" s="1304"/>
      <c r="AC472" s="1304"/>
      <c r="AD472" s="1304"/>
      <c r="AE472" s="1304"/>
      <c r="AF472" s="1304"/>
      <c r="AG472" s="1304"/>
      <c r="AH472" s="1304"/>
      <c r="AI472" s="1304"/>
      <c r="AJ472" s="1304"/>
      <c r="AK472" s="1304"/>
      <c r="AL472" s="1304"/>
      <c r="AM472" s="1304"/>
      <c r="AN472" s="1304"/>
      <c r="AO472" s="459"/>
    </row>
    <row r="473" spans="1:41" ht="20.25" x14ac:dyDescent="0.25">
      <c r="A473" s="460"/>
      <c r="B473" s="1300" t="s">
        <v>449</v>
      </c>
      <c r="C473" s="1300"/>
      <c r="D473" s="1300"/>
      <c r="E473" s="1300"/>
      <c r="F473" s="1300"/>
      <c r="G473" s="1300"/>
      <c r="H473" s="1300"/>
      <c r="I473" s="1300"/>
      <c r="J473" s="1300"/>
      <c r="K473" s="1300"/>
      <c r="L473" s="1300"/>
      <c r="M473" s="1300"/>
      <c r="N473" s="1300"/>
      <c r="O473" s="1300"/>
      <c r="P473" s="1300"/>
      <c r="Q473" s="1300"/>
      <c r="R473" s="1300"/>
      <c r="S473" s="1300"/>
      <c r="T473" s="1300"/>
      <c r="U473" s="1300"/>
      <c r="V473" s="1300"/>
      <c r="W473" s="1300"/>
      <c r="X473" s="1300"/>
      <c r="Y473" s="1300"/>
      <c r="Z473" s="1300"/>
      <c r="AA473" s="1300"/>
      <c r="AB473" s="1300"/>
      <c r="AC473" s="1300"/>
      <c r="AD473" s="1300"/>
      <c r="AE473" s="1300"/>
      <c r="AF473" s="1300"/>
      <c r="AG473" s="1300"/>
      <c r="AH473" s="1300"/>
      <c r="AI473" s="1300"/>
      <c r="AJ473" s="1300"/>
      <c r="AK473" s="1300"/>
      <c r="AL473" s="1300"/>
      <c r="AM473" s="1300"/>
      <c r="AN473" s="1300"/>
      <c r="AO473" s="459"/>
    </row>
    <row r="474" spans="1:41" ht="20.25" x14ac:dyDescent="0.25">
      <c r="A474" s="460"/>
      <c r="B474" s="1300"/>
      <c r="C474" s="1300"/>
      <c r="D474" s="1300"/>
      <c r="E474" s="1300"/>
      <c r="F474" s="1300"/>
      <c r="G474" s="1300"/>
      <c r="H474" s="1300"/>
      <c r="I474" s="1300"/>
      <c r="J474" s="1300"/>
      <c r="K474" s="1300"/>
      <c r="L474" s="1300"/>
      <c r="M474" s="1300"/>
      <c r="N474" s="1300"/>
      <c r="O474" s="1300"/>
      <c r="P474" s="1300"/>
      <c r="Q474" s="1300"/>
      <c r="R474" s="1300"/>
      <c r="S474" s="1300"/>
      <c r="T474" s="1300"/>
      <c r="U474" s="1300"/>
      <c r="V474" s="1300"/>
      <c r="W474" s="1300"/>
      <c r="X474" s="1300"/>
      <c r="Y474" s="1300"/>
      <c r="Z474" s="1300"/>
      <c r="AA474" s="1300"/>
      <c r="AB474" s="1300"/>
      <c r="AC474" s="1300"/>
      <c r="AD474" s="1300"/>
      <c r="AE474" s="1300"/>
      <c r="AF474" s="1300"/>
      <c r="AG474" s="1300"/>
      <c r="AH474" s="1300"/>
      <c r="AI474" s="1300"/>
      <c r="AJ474" s="1300"/>
      <c r="AK474" s="1300"/>
      <c r="AL474" s="1300"/>
      <c r="AM474" s="1300"/>
      <c r="AN474" s="1300"/>
      <c r="AO474" s="459"/>
    </row>
    <row r="475" spans="1:41" ht="20.25" x14ac:dyDescent="0.25">
      <c r="A475" s="460"/>
      <c r="B475" s="1300"/>
      <c r="C475" s="1300"/>
      <c r="D475" s="1300"/>
      <c r="E475" s="1300"/>
      <c r="F475" s="1300"/>
      <c r="G475" s="1300"/>
      <c r="H475" s="1300"/>
      <c r="I475" s="1300"/>
      <c r="J475" s="1300"/>
      <c r="K475" s="1300"/>
      <c r="L475" s="1300"/>
      <c r="M475" s="1300"/>
      <c r="N475" s="1300"/>
      <c r="O475" s="1300"/>
      <c r="P475" s="1300"/>
      <c r="Q475" s="1300"/>
      <c r="R475" s="1300"/>
      <c r="S475" s="1300"/>
      <c r="T475" s="1300"/>
      <c r="U475" s="1300"/>
      <c r="V475" s="1300"/>
      <c r="W475" s="1300"/>
      <c r="X475" s="1300"/>
      <c r="Y475" s="1300"/>
      <c r="Z475" s="1300"/>
      <c r="AA475" s="1300"/>
      <c r="AB475" s="1300"/>
      <c r="AC475" s="1300"/>
      <c r="AD475" s="1300"/>
      <c r="AE475" s="1300"/>
      <c r="AF475" s="1300"/>
      <c r="AG475" s="1300"/>
      <c r="AH475" s="1300"/>
      <c r="AI475" s="1300"/>
      <c r="AJ475" s="1300"/>
      <c r="AK475" s="1300"/>
      <c r="AL475" s="1300"/>
      <c r="AM475" s="1300"/>
      <c r="AN475" s="1300"/>
      <c r="AO475" s="459"/>
    </row>
    <row r="476" spans="1:41" ht="20.25" x14ac:dyDescent="0.25">
      <c r="A476" s="460"/>
      <c r="B476" s="408"/>
      <c r="C476" s="408"/>
      <c r="D476" s="408"/>
      <c r="E476" s="408"/>
      <c r="F476" s="408"/>
      <c r="G476" s="408"/>
      <c r="H476" s="408"/>
      <c r="I476" s="408"/>
      <c r="J476" s="408"/>
      <c r="K476" s="408"/>
      <c r="L476" s="408"/>
      <c r="M476" s="408"/>
      <c r="N476" s="408"/>
      <c r="O476" s="408"/>
      <c r="P476" s="408"/>
      <c r="Q476" s="408"/>
      <c r="R476" s="408"/>
      <c r="S476" s="408"/>
      <c r="T476" s="408"/>
      <c r="U476" s="408"/>
      <c r="V476" s="408"/>
      <c r="W476" s="408"/>
      <c r="X476" s="408"/>
      <c r="Y476" s="408"/>
      <c r="Z476" s="408"/>
      <c r="AA476" s="408"/>
      <c r="AB476" s="408"/>
      <c r="AC476" s="408"/>
      <c r="AD476" s="408"/>
      <c r="AE476" s="408"/>
      <c r="AF476" s="408"/>
      <c r="AG476" s="408"/>
      <c r="AH476" s="408"/>
      <c r="AI476" s="408"/>
      <c r="AJ476" s="408"/>
      <c r="AK476" s="408"/>
      <c r="AL476" s="408"/>
      <c r="AM476" s="408"/>
      <c r="AN476" s="408"/>
      <c r="AO476" s="459"/>
    </row>
    <row r="477" spans="1:41" ht="20.25" x14ac:dyDescent="0.25">
      <c r="A477" s="460"/>
      <c r="B477" s="408" t="s">
        <v>390</v>
      </c>
      <c r="C477" s="408"/>
      <c r="D477" s="408"/>
      <c r="E477" s="408"/>
      <c r="F477" s="408"/>
      <c r="G477" s="408"/>
      <c r="H477" s="408"/>
      <c r="I477" s="408"/>
      <c r="J477" s="408"/>
      <c r="K477" s="408"/>
      <c r="L477" s="408"/>
      <c r="M477" s="408"/>
      <c r="N477" s="408"/>
      <c r="O477" s="408"/>
      <c r="P477" s="408"/>
      <c r="Q477" s="408"/>
      <c r="R477" s="408"/>
      <c r="S477" s="408"/>
      <c r="T477" s="408"/>
      <c r="U477" s="408"/>
      <c r="V477" s="408"/>
      <c r="W477" s="408"/>
      <c r="X477" s="408"/>
      <c r="Y477" s="408"/>
      <c r="Z477" s="408"/>
      <c r="AA477" s="408"/>
      <c r="AB477" s="408"/>
      <c r="AC477" s="408"/>
      <c r="AD477" s="408"/>
      <c r="AE477" s="408"/>
      <c r="AF477" s="408"/>
      <c r="AG477" s="408"/>
      <c r="AH477" s="408"/>
      <c r="AI477" s="408"/>
      <c r="AJ477" s="408"/>
      <c r="AK477" s="408"/>
      <c r="AL477" s="408"/>
      <c r="AM477" s="408"/>
      <c r="AN477" s="408"/>
      <c r="AO477" s="459"/>
    </row>
    <row r="478" spans="1:41" ht="20.25" x14ac:dyDescent="0.25">
      <c r="A478" s="460"/>
      <c r="B478" s="408"/>
      <c r="C478" s="408"/>
      <c r="D478" s="408"/>
      <c r="E478" s="408"/>
      <c r="F478" s="408"/>
      <c r="G478" s="408"/>
      <c r="H478" s="408"/>
      <c r="I478" s="408"/>
      <c r="J478" s="408"/>
      <c r="K478" s="408"/>
      <c r="L478" s="408"/>
      <c r="M478" s="408"/>
      <c r="N478" s="408"/>
      <c r="O478" s="408"/>
      <c r="P478" s="408"/>
      <c r="Q478" s="408"/>
      <c r="R478" s="408"/>
      <c r="S478" s="408"/>
      <c r="T478" s="408"/>
      <c r="U478" s="408"/>
      <c r="V478" s="408"/>
      <c r="W478" s="408"/>
      <c r="X478" s="408"/>
      <c r="Y478" s="408"/>
      <c r="Z478" s="408"/>
      <c r="AA478" s="408"/>
      <c r="AB478" s="408"/>
      <c r="AC478" s="408"/>
      <c r="AD478" s="408"/>
      <c r="AE478" s="408"/>
      <c r="AF478" s="408"/>
      <c r="AG478" s="408"/>
      <c r="AH478" s="408"/>
      <c r="AI478" s="408"/>
      <c r="AJ478" s="408"/>
      <c r="AK478" s="408"/>
      <c r="AL478" s="408"/>
      <c r="AM478" s="408"/>
      <c r="AN478" s="408"/>
      <c r="AO478" s="459"/>
    </row>
    <row r="479" spans="1:41" ht="20.25" x14ac:dyDescent="0.25">
      <c r="A479" s="460"/>
      <c r="B479" s="1305" t="s">
        <v>102</v>
      </c>
      <c r="C479" s="1305"/>
      <c r="D479" s="1305"/>
      <c r="E479" s="1305"/>
      <c r="F479" s="1305"/>
      <c r="G479" s="1305"/>
      <c r="H479" s="1305"/>
      <c r="I479" s="1305"/>
      <c r="J479" s="1305"/>
      <c r="K479" s="1305"/>
      <c r="L479" s="1305"/>
      <c r="M479" s="1305"/>
      <c r="N479" s="1305"/>
      <c r="O479" s="1305"/>
      <c r="P479" s="1305"/>
      <c r="Q479" s="1305"/>
      <c r="R479" s="1305"/>
      <c r="S479" s="1305"/>
      <c r="T479" s="1305"/>
      <c r="U479" s="1305"/>
      <c r="V479" s="1305"/>
      <c r="W479" s="1305"/>
      <c r="X479" s="1305"/>
      <c r="Y479" s="1305"/>
      <c r="Z479" s="1305"/>
      <c r="AA479" s="1305"/>
      <c r="AB479" s="1305"/>
      <c r="AC479" s="1305"/>
      <c r="AD479" s="1305"/>
      <c r="AE479" s="1305"/>
      <c r="AF479" s="1305"/>
      <c r="AG479" s="1305"/>
      <c r="AH479" s="1305"/>
      <c r="AI479" s="1305"/>
      <c r="AJ479" s="1305"/>
      <c r="AK479" s="1305"/>
      <c r="AL479" s="1305"/>
      <c r="AM479" s="1305"/>
      <c r="AN479" s="1305"/>
      <c r="AO479" s="459"/>
    </row>
    <row r="480" spans="1:41" ht="20.25" x14ac:dyDescent="0.25">
      <c r="A480" s="460"/>
      <c r="B480" s="408"/>
      <c r="C480" s="408"/>
      <c r="D480" s="408"/>
      <c r="E480" s="408"/>
      <c r="F480" s="408"/>
      <c r="G480" s="408"/>
      <c r="H480" s="408"/>
      <c r="I480" s="408"/>
      <c r="J480" s="408"/>
      <c r="K480" s="408"/>
      <c r="L480" s="408"/>
      <c r="M480" s="408"/>
      <c r="N480" s="408"/>
      <c r="O480" s="408"/>
      <c r="P480" s="408"/>
      <c r="Q480" s="408"/>
      <c r="R480" s="408"/>
      <c r="S480" s="408"/>
      <c r="T480" s="408"/>
      <c r="U480" s="408"/>
      <c r="V480" s="408"/>
      <c r="W480" s="408"/>
      <c r="X480" s="408"/>
      <c r="Y480" s="408"/>
      <c r="Z480" s="408"/>
      <c r="AA480" s="408"/>
      <c r="AB480" s="408"/>
      <c r="AC480" s="408"/>
      <c r="AD480" s="408"/>
      <c r="AE480" s="408"/>
      <c r="AF480" s="408"/>
      <c r="AG480" s="408"/>
      <c r="AH480" s="408"/>
      <c r="AI480" s="408"/>
      <c r="AJ480" s="408"/>
      <c r="AK480" s="408"/>
      <c r="AL480" s="408"/>
      <c r="AM480" s="408"/>
      <c r="AN480" s="408"/>
      <c r="AO480" s="459"/>
    </row>
    <row r="481" spans="1:41" ht="20.25" x14ac:dyDescent="0.25">
      <c r="A481" s="460"/>
      <c r="B481" s="408"/>
      <c r="C481" s="408"/>
      <c r="D481" s="408"/>
      <c r="E481" s="408"/>
      <c r="F481" s="408"/>
      <c r="G481" s="408"/>
      <c r="H481" s="408"/>
      <c r="I481" s="408"/>
      <c r="J481" s="408"/>
      <c r="K481" s="408"/>
      <c r="L481" s="408"/>
      <c r="M481" s="408"/>
      <c r="N481" s="408"/>
      <c r="O481" s="408"/>
      <c r="P481" s="408"/>
      <c r="Q481" s="408"/>
      <c r="R481" s="408"/>
      <c r="S481" s="408"/>
      <c r="T481" s="408"/>
      <c r="U481" s="408"/>
      <c r="V481" s="408"/>
      <c r="W481" s="408"/>
      <c r="X481" s="408"/>
      <c r="Y481" s="408"/>
      <c r="Z481" s="408"/>
      <c r="AA481" s="408"/>
      <c r="AB481" s="408"/>
      <c r="AC481" s="408"/>
      <c r="AD481" s="408"/>
      <c r="AE481" s="408"/>
      <c r="AF481" s="408"/>
      <c r="AG481" s="408"/>
      <c r="AH481" s="408"/>
      <c r="AI481" s="408"/>
      <c r="AJ481" s="408"/>
      <c r="AK481" s="408"/>
      <c r="AL481" s="408"/>
      <c r="AM481" s="408"/>
      <c r="AN481" s="408"/>
      <c r="AO481" s="459"/>
    </row>
    <row r="482" spans="1:41" ht="20.25" x14ac:dyDescent="0.25">
      <c r="A482" s="460"/>
      <c r="B482" s="408" t="s">
        <v>376</v>
      </c>
      <c r="C482" s="408"/>
      <c r="D482" s="408"/>
      <c r="E482" s="408"/>
      <c r="F482" s="1247"/>
      <c r="G482" s="1247"/>
      <c r="H482" s="1247"/>
      <c r="I482" s="1247"/>
      <c r="J482" s="1247"/>
      <c r="K482" s="1247"/>
      <c r="L482" s="1247"/>
      <c r="M482" s="1247"/>
      <c r="N482" s="1247"/>
      <c r="O482" s="1247"/>
      <c r="P482" s="1247"/>
      <c r="Q482" s="1247"/>
      <c r="R482" s="1247"/>
      <c r="S482" s="1247"/>
      <c r="T482" s="1247"/>
      <c r="U482" s="1247"/>
      <c r="V482" s="1247"/>
      <c r="W482" s="1247"/>
      <c r="X482" s="1247"/>
      <c r="Y482" s="1247"/>
      <c r="Z482" s="1247"/>
      <c r="AA482" s="408"/>
      <c r="AB482" s="408" t="s">
        <v>46</v>
      </c>
      <c r="AC482" s="408"/>
      <c r="AD482" s="408"/>
      <c r="AE482" s="1247"/>
      <c r="AF482" s="1247"/>
      <c r="AG482" s="1247"/>
      <c r="AH482" s="1247"/>
      <c r="AI482" s="1247"/>
      <c r="AJ482" s="1247"/>
      <c r="AK482" s="1247"/>
      <c r="AL482" s="1247"/>
      <c r="AM482" s="1247"/>
      <c r="AN482" s="1247"/>
      <c r="AO482" s="459"/>
    </row>
    <row r="483" spans="1:41" ht="20.25" x14ac:dyDescent="0.25">
      <c r="A483" s="460"/>
      <c r="B483" s="408"/>
      <c r="C483" s="408"/>
      <c r="D483" s="408"/>
      <c r="E483" s="408"/>
      <c r="F483" s="418"/>
      <c r="G483" s="418"/>
      <c r="H483" s="418"/>
      <c r="I483" s="418"/>
      <c r="J483" s="418"/>
      <c r="K483" s="418"/>
      <c r="L483" s="418"/>
      <c r="M483" s="418"/>
      <c r="N483" s="418"/>
      <c r="O483" s="418"/>
      <c r="P483" s="418"/>
      <c r="Q483" s="418"/>
      <c r="R483" s="418"/>
      <c r="S483" s="418"/>
      <c r="T483" s="418"/>
      <c r="U483" s="418"/>
      <c r="V483" s="418"/>
      <c r="W483" s="418"/>
      <c r="X483" s="418"/>
      <c r="Y483" s="418"/>
      <c r="Z483" s="418"/>
      <c r="AA483" s="408"/>
      <c r="AB483" s="408"/>
      <c r="AC483" s="408"/>
      <c r="AD483" s="408"/>
      <c r="AE483" s="408"/>
      <c r="AF483" s="408"/>
      <c r="AG483" s="408"/>
      <c r="AH483" s="408"/>
      <c r="AI483" s="408"/>
      <c r="AJ483" s="408"/>
      <c r="AK483" s="408"/>
      <c r="AL483" s="408"/>
      <c r="AM483" s="408"/>
      <c r="AN483" s="408"/>
      <c r="AO483" s="459"/>
    </row>
    <row r="484" spans="1:41" ht="20.25" x14ac:dyDescent="0.25">
      <c r="A484" s="460"/>
      <c r="B484" s="408" t="s">
        <v>370</v>
      </c>
      <c r="C484" s="408"/>
      <c r="D484" s="408"/>
      <c r="E484" s="408"/>
      <c r="F484" s="1247"/>
      <c r="G484" s="1247"/>
      <c r="H484" s="1247"/>
      <c r="I484" s="1247"/>
      <c r="J484" s="1247"/>
      <c r="K484" s="1247"/>
      <c r="L484" s="1247"/>
      <c r="M484" s="1247"/>
      <c r="N484" s="1247"/>
      <c r="O484" s="1247"/>
      <c r="P484" s="1247"/>
      <c r="Q484" s="1247"/>
      <c r="R484" s="1247"/>
      <c r="S484" s="1247"/>
      <c r="T484" s="1247"/>
      <c r="U484" s="1247"/>
      <c r="V484" s="1247"/>
      <c r="W484" s="1247"/>
      <c r="X484" s="1247"/>
      <c r="Y484" s="1247"/>
      <c r="Z484" s="1247"/>
      <c r="AA484" s="408"/>
      <c r="AB484" s="408"/>
      <c r="AC484" s="408"/>
      <c r="AD484" s="408"/>
      <c r="AE484" s="408"/>
      <c r="AF484" s="408"/>
      <c r="AG484" s="408"/>
      <c r="AH484" s="408"/>
      <c r="AI484" s="408"/>
      <c r="AJ484" s="408"/>
      <c r="AK484" s="408"/>
      <c r="AL484" s="408"/>
      <c r="AM484" s="408"/>
      <c r="AN484" s="408"/>
      <c r="AO484" s="459"/>
    </row>
    <row r="485" spans="1:41" ht="20.25" x14ac:dyDescent="0.25">
      <c r="A485" s="460"/>
      <c r="B485" s="408"/>
      <c r="C485" s="408"/>
      <c r="D485" s="408"/>
      <c r="E485" s="408"/>
      <c r="F485" s="408"/>
      <c r="G485" s="408"/>
      <c r="H485" s="408"/>
      <c r="I485" s="408"/>
      <c r="J485" s="408"/>
      <c r="K485" s="408"/>
      <c r="L485" s="408"/>
      <c r="M485" s="408"/>
      <c r="N485" s="408"/>
      <c r="O485" s="408"/>
      <c r="P485" s="408"/>
      <c r="Q485" s="408"/>
      <c r="R485" s="408"/>
      <c r="S485" s="408"/>
      <c r="T485" s="408"/>
      <c r="U485" s="408"/>
      <c r="V485" s="408"/>
      <c r="W485" s="408"/>
      <c r="X485" s="408"/>
      <c r="Y485" s="408"/>
      <c r="Z485" s="408"/>
      <c r="AA485" s="408"/>
      <c r="AB485" s="408"/>
      <c r="AC485" s="408"/>
      <c r="AD485" s="408"/>
      <c r="AE485" s="408"/>
      <c r="AF485" s="408"/>
      <c r="AG485" s="408"/>
      <c r="AH485" s="408"/>
      <c r="AI485" s="408"/>
      <c r="AJ485" s="408"/>
      <c r="AK485" s="408"/>
      <c r="AL485" s="408"/>
      <c r="AM485" s="408"/>
      <c r="AN485" s="408"/>
      <c r="AO485" s="459"/>
    </row>
    <row r="486" spans="1:41" ht="20.25" x14ac:dyDescent="0.25">
      <c r="A486" s="460"/>
      <c r="B486" s="408"/>
      <c r="C486" s="408"/>
      <c r="D486" s="408"/>
      <c r="E486" s="408"/>
      <c r="F486" s="408"/>
      <c r="G486" s="408"/>
      <c r="H486" s="408"/>
      <c r="I486" s="408"/>
      <c r="J486" s="408"/>
      <c r="K486" s="408"/>
      <c r="L486" s="408"/>
      <c r="M486" s="408"/>
      <c r="N486" s="408"/>
      <c r="O486" s="408"/>
      <c r="P486" s="408"/>
      <c r="Q486" s="408"/>
      <c r="R486" s="408"/>
      <c r="S486" s="408"/>
      <c r="T486" s="408"/>
      <c r="U486" s="408"/>
      <c r="V486" s="408"/>
      <c r="W486" s="408"/>
      <c r="X486" s="408"/>
      <c r="Y486" s="408"/>
      <c r="Z486" s="408"/>
      <c r="AA486" s="408"/>
      <c r="AB486" s="408"/>
      <c r="AC486" s="408"/>
      <c r="AD486" s="408"/>
      <c r="AE486" s="408"/>
      <c r="AF486" s="408"/>
      <c r="AG486" s="408"/>
      <c r="AH486" s="408"/>
      <c r="AI486" s="408"/>
      <c r="AJ486" s="408"/>
      <c r="AK486" s="408"/>
      <c r="AL486" s="408"/>
      <c r="AM486" s="408"/>
      <c r="AN486" s="408"/>
      <c r="AO486" s="459"/>
    </row>
    <row r="487" spans="1:41" ht="21.75" x14ac:dyDescent="0.25">
      <c r="A487" s="463"/>
      <c r="B487" s="424">
        <v>2</v>
      </c>
      <c r="C487" s="1299" t="s">
        <v>384</v>
      </c>
      <c r="D487" s="1299"/>
      <c r="E487" s="1299"/>
      <c r="F487" s="1299"/>
      <c r="G487" s="1299"/>
      <c r="H487" s="1299"/>
      <c r="I487" s="1299"/>
      <c r="J487" s="1299"/>
      <c r="K487" s="1299"/>
      <c r="L487" s="1299"/>
      <c r="M487" s="1299"/>
      <c r="N487" s="1299"/>
      <c r="O487" s="1299"/>
      <c r="P487" s="1299"/>
      <c r="Q487" s="1299"/>
      <c r="R487" s="1299"/>
      <c r="S487" s="1299"/>
      <c r="T487" s="1299"/>
      <c r="U487" s="1299"/>
      <c r="V487" s="1299"/>
      <c r="W487" s="1299"/>
      <c r="X487" s="1299"/>
      <c r="Y487" s="1299"/>
      <c r="Z487" s="1299"/>
      <c r="AA487" s="1299"/>
      <c r="AB487" s="1299"/>
      <c r="AC487" s="1299"/>
      <c r="AD487" s="1299"/>
      <c r="AE487" s="1299"/>
      <c r="AF487" s="1299"/>
      <c r="AG487" s="1299"/>
      <c r="AH487" s="1299"/>
      <c r="AI487" s="1299"/>
      <c r="AJ487" s="1299"/>
      <c r="AK487" s="1299"/>
      <c r="AL487" s="1299"/>
      <c r="AM487" s="1299"/>
      <c r="AN487" s="1299"/>
      <c r="AO487" s="459"/>
    </row>
    <row r="488" spans="1:41" ht="20.25" x14ac:dyDescent="0.25">
      <c r="A488" s="460"/>
      <c r="B488" s="408"/>
      <c r="C488" s="1299"/>
      <c r="D488" s="1299"/>
      <c r="E488" s="1299"/>
      <c r="F488" s="1299"/>
      <c r="G488" s="1299"/>
      <c r="H488" s="1299"/>
      <c r="I488" s="1299"/>
      <c r="J488" s="1299"/>
      <c r="K488" s="1299"/>
      <c r="L488" s="1299"/>
      <c r="M488" s="1299"/>
      <c r="N488" s="1299"/>
      <c r="O488" s="1299"/>
      <c r="P488" s="1299"/>
      <c r="Q488" s="1299"/>
      <c r="R488" s="1299"/>
      <c r="S488" s="1299"/>
      <c r="T488" s="1299"/>
      <c r="U488" s="1299"/>
      <c r="V488" s="1299"/>
      <c r="W488" s="1299"/>
      <c r="X488" s="1299"/>
      <c r="Y488" s="1299"/>
      <c r="Z488" s="1299"/>
      <c r="AA488" s="1299"/>
      <c r="AB488" s="1299"/>
      <c r="AC488" s="1299"/>
      <c r="AD488" s="1299"/>
      <c r="AE488" s="1299"/>
      <c r="AF488" s="1299"/>
      <c r="AG488" s="1299"/>
      <c r="AH488" s="1299"/>
      <c r="AI488" s="1299"/>
      <c r="AJ488" s="1299"/>
      <c r="AK488" s="1299"/>
      <c r="AL488" s="1299"/>
      <c r="AM488" s="1299"/>
      <c r="AN488" s="1299"/>
      <c r="AO488" s="459"/>
    </row>
    <row r="489" spans="1:41" ht="20.25" x14ac:dyDescent="0.25">
      <c r="A489" s="465"/>
      <c r="B489" s="426" t="s">
        <v>385</v>
      </c>
      <c r="C489" s="423" t="s">
        <v>386</v>
      </c>
      <c r="D489" s="425"/>
      <c r="E489" s="425"/>
      <c r="F489" s="425"/>
      <c r="G489" s="425"/>
      <c r="H489" s="425"/>
      <c r="I489" s="425"/>
      <c r="J489" s="425"/>
      <c r="K489" s="425"/>
      <c r="L489" s="425"/>
      <c r="M489" s="425"/>
      <c r="N489" s="425"/>
      <c r="O489" s="425"/>
      <c r="P489" s="425"/>
      <c r="Q489" s="425"/>
      <c r="R489" s="425"/>
      <c r="S489" s="425"/>
      <c r="T489" s="425"/>
      <c r="U489" s="425"/>
      <c r="V489" s="425"/>
      <c r="W489" s="425"/>
      <c r="X489" s="425"/>
      <c r="Y489" s="425"/>
      <c r="Z489" s="425"/>
      <c r="AA489" s="425"/>
      <c r="AB489" s="425"/>
      <c r="AC489" s="425"/>
      <c r="AD489" s="425"/>
      <c r="AE489" s="425"/>
      <c r="AF489" s="425"/>
      <c r="AG489" s="425"/>
      <c r="AH489" s="425"/>
      <c r="AI489" s="425"/>
      <c r="AJ489" s="425"/>
      <c r="AK489" s="425"/>
      <c r="AL489" s="425"/>
      <c r="AM489" s="425"/>
      <c r="AN489" s="425"/>
      <c r="AO489" s="459"/>
    </row>
    <row r="490" spans="1:41" ht="20.25" x14ac:dyDescent="0.25">
      <c r="A490" s="460"/>
      <c r="B490" s="408"/>
      <c r="C490" s="408"/>
      <c r="D490" s="408"/>
      <c r="E490" s="408"/>
      <c r="F490" s="408"/>
      <c r="G490" s="408"/>
      <c r="H490" s="408"/>
      <c r="I490" s="408"/>
      <c r="J490" s="408"/>
      <c r="K490" s="408"/>
      <c r="L490" s="408"/>
      <c r="M490" s="408"/>
      <c r="N490" s="408"/>
      <c r="O490" s="408"/>
      <c r="P490" s="408"/>
      <c r="Q490" s="408"/>
      <c r="R490" s="408"/>
      <c r="S490" s="408"/>
      <c r="T490" s="408"/>
      <c r="U490" s="408"/>
      <c r="V490" s="408"/>
      <c r="W490" s="408"/>
      <c r="X490" s="408"/>
      <c r="Y490" s="408"/>
      <c r="Z490" s="408"/>
      <c r="AA490" s="408"/>
      <c r="AB490" s="408"/>
      <c r="AC490" s="408"/>
      <c r="AD490" s="408"/>
      <c r="AE490" s="408"/>
      <c r="AF490" s="408"/>
      <c r="AG490" s="408"/>
      <c r="AH490" s="408"/>
      <c r="AI490" s="408"/>
      <c r="AJ490" s="408"/>
      <c r="AK490" s="408"/>
      <c r="AL490" s="408"/>
      <c r="AM490" s="408"/>
      <c r="AN490" s="408"/>
      <c r="AO490" s="459"/>
    </row>
    <row r="491" spans="1:41" ht="20.25" x14ac:dyDescent="0.25">
      <c r="A491" s="460"/>
      <c r="B491" s="422" t="s">
        <v>391</v>
      </c>
      <c r="C491" s="408"/>
      <c r="D491" s="408"/>
      <c r="E491" s="408"/>
      <c r="F491" s="408"/>
      <c r="G491" s="408"/>
      <c r="H491" s="408"/>
      <c r="I491" s="408"/>
      <c r="J491" s="408"/>
      <c r="K491" s="408"/>
      <c r="L491" s="408"/>
      <c r="M491" s="408"/>
      <c r="N491" s="408"/>
      <c r="O491" s="408"/>
      <c r="P491" s="408"/>
      <c r="Q491" s="408"/>
      <c r="R491" s="408"/>
      <c r="S491" s="408"/>
      <c r="T491" s="408"/>
      <c r="U491" s="408"/>
      <c r="V491" s="408"/>
      <c r="W491" s="408"/>
      <c r="X491" s="408"/>
      <c r="Y491" s="408"/>
      <c r="Z491" s="408"/>
      <c r="AA491" s="408"/>
      <c r="AB491" s="408"/>
      <c r="AC491" s="408"/>
      <c r="AD491" s="408"/>
      <c r="AE491" s="408"/>
      <c r="AF491" s="408"/>
      <c r="AG491" s="408"/>
      <c r="AH491" s="408"/>
      <c r="AI491" s="408"/>
      <c r="AJ491" s="408"/>
      <c r="AK491" s="408"/>
      <c r="AL491" s="408"/>
      <c r="AM491" s="408"/>
      <c r="AN491" s="408"/>
      <c r="AO491" s="459"/>
    </row>
    <row r="492" spans="1:41" ht="20.25" x14ac:dyDescent="0.25">
      <c r="A492" s="461"/>
      <c r="B492" s="470"/>
      <c r="C492" s="470"/>
      <c r="D492" s="470"/>
      <c r="E492" s="470"/>
      <c r="F492" s="470"/>
      <c r="G492" s="470"/>
      <c r="H492" s="470"/>
      <c r="I492" s="470"/>
      <c r="J492" s="470"/>
      <c r="K492" s="470"/>
      <c r="L492" s="470"/>
      <c r="M492" s="470"/>
      <c r="N492" s="470"/>
      <c r="O492" s="470"/>
      <c r="P492" s="470"/>
      <c r="Q492" s="470"/>
      <c r="R492" s="470"/>
      <c r="S492" s="470"/>
      <c r="T492" s="470"/>
      <c r="U492" s="470"/>
      <c r="V492" s="470"/>
      <c r="W492" s="470"/>
      <c r="X492" s="470"/>
      <c r="Y492" s="470"/>
      <c r="Z492" s="470"/>
      <c r="AA492" s="470"/>
      <c r="AB492" s="470"/>
      <c r="AC492" s="470"/>
      <c r="AD492" s="470"/>
      <c r="AE492" s="470"/>
      <c r="AF492" s="470"/>
      <c r="AG492" s="470"/>
      <c r="AH492" s="470"/>
      <c r="AI492" s="470"/>
      <c r="AJ492" s="470"/>
      <c r="AK492" s="470"/>
      <c r="AL492" s="470"/>
      <c r="AM492" s="470"/>
      <c r="AN492" s="470"/>
      <c r="AO492" s="462"/>
    </row>
  </sheetData>
  <sheetProtection algorithmName="SHA-512" hashValue="G0dXPA00uKqlxuWbgVM8nuSPW5LFV1TFlEcofla4fRCQD7tjE2ECM6TuOUKXbFlZ5iWliC0BLQALDi1TN6feVg==" saltValue="9rBwnIfOOVn0D+ooq40siw==" spinCount="100000" sheet="1" objects="1" scenarios="1"/>
  <customSheetViews>
    <customSheetView guid="{7BDD110F-24FB-4AE0-B637-72BE2102B3F6}" scale="60" showPageBreaks="1" showGridLines="0" printArea="1" hiddenRows="1" view="pageBreakPreview">
      <selection activeCell="AV9" sqref="AV9"/>
      <rowBreaks count="4" manualBreakCount="4">
        <brk id="80" max="40" man="1"/>
        <brk id="148" max="40" man="1"/>
        <brk id="210" max="40" man="1"/>
        <brk id="271" max="40" man="1"/>
      </rowBreaks>
      <pageMargins left="0.39370078740157483" right="0.31496062992125984" top="0.35433070866141736" bottom="0.39370078740157483" header="0.31496062992125984" footer="0.27559055118110237"/>
      <printOptions horizontalCentered="1"/>
      <headerFooter>
        <oddHeader>&amp;R&amp;G</oddHeader>
        <oddFooter>&amp;L&amp;9GST/FORM030/0614/ACAP&amp;R&amp;"Arial,Regular"&amp;9Page &amp;P of &amp;N</oddFooter>
      </headerFooter>
    </customSheetView>
    <customSheetView guid="{EB62F87A-0522-46D6-BA5C-961F0C2C1E94}" scale="70" showPageBreaks="1" showGridLines="0" printArea="1" hiddenRows="1" view="pageBreakPreview" topLeftCell="A50">
      <selection activeCell="G65" sqref="G65"/>
      <rowBreaks count="4" manualBreakCount="4">
        <brk id="94" max="40" man="1"/>
        <brk id="166" max="40" man="1"/>
        <brk id="229" max="40" man="1"/>
        <brk id="279" max="40" man="1"/>
      </rowBreaks>
      <pageMargins left="0.51181102362204722" right="0.19685039370078741" top="0.47244094488188981" bottom="0.43307086614173229" header="0.31496062992125984" footer="0.27559055118110237"/>
      <printOptions horizontalCentered="1"/>
      <headerFooter>
        <oddHeader>&amp;R&amp;G</oddHeader>
        <oddFooter>&amp;L&amp;9GST/CHKLIST006/0413&amp;R&amp;"Arial,Regular"&amp;9Page &amp;P of &amp;N</oddFooter>
      </headerFooter>
    </customSheetView>
  </customSheetViews>
  <mergeCells count="292">
    <mergeCell ref="K403:Z403"/>
    <mergeCell ref="B403:J403"/>
    <mergeCell ref="D177:AF178"/>
    <mergeCell ref="R179:AF179"/>
    <mergeCell ref="AI459:AN459"/>
    <mergeCell ref="B410:AN410"/>
    <mergeCell ref="B412:AN412"/>
    <mergeCell ref="F415:Z415"/>
    <mergeCell ref="AF415:AN415"/>
    <mergeCell ref="G417:Z417"/>
    <mergeCell ref="K424:X424"/>
    <mergeCell ref="I428:V428"/>
    <mergeCell ref="I429:V429"/>
    <mergeCell ref="I431:V431"/>
    <mergeCell ref="AB431:AN431"/>
    <mergeCell ref="I432:V432"/>
    <mergeCell ref="AB432:AN432"/>
    <mergeCell ref="A457:AO457"/>
    <mergeCell ref="I422:X422"/>
    <mergeCell ref="D385:AN386"/>
    <mergeCell ref="D351:AI353"/>
    <mergeCell ref="D356:AI361"/>
    <mergeCell ref="D388:AN389"/>
    <mergeCell ref="D315:AI316"/>
    <mergeCell ref="AU120:AW120"/>
    <mergeCell ref="D236:AJ237"/>
    <mergeCell ref="D221:AF221"/>
    <mergeCell ref="M242:S243"/>
    <mergeCell ref="AG246:AG247"/>
    <mergeCell ref="AG244:AG245"/>
    <mergeCell ref="AD242:AF243"/>
    <mergeCell ref="AD244:AF245"/>
    <mergeCell ref="T248:W249"/>
    <mergeCell ref="AG248:AG249"/>
    <mergeCell ref="AH248:AK249"/>
    <mergeCell ref="AD248:AF249"/>
    <mergeCell ref="D201:AF202"/>
    <mergeCell ref="AN234:AN235"/>
    <mergeCell ref="AL234:AL235"/>
    <mergeCell ref="X241:AC241"/>
    <mergeCell ref="AL145:AN145"/>
    <mergeCell ref="AL187:AN188"/>
    <mergeCell ref="M248:S249"/>
    <mergeCell ref="AG242:AG243"/>
    <mergeCell ref="D222:AF225"/>
    <mergeCell ref="D183:AF185"/>
    <mergeCell ref="D233:AJ234"/>
    <mergeCell ref="T242:W243"/>
    <mergeCell ref="A1:AO1"/>
    <mergeCell ref="D365:AN365"/>
    <mergeCell ref="E138:AL138"/>
    <mergeCell ref="M241:S241"/>
    <mergeCell ref="M270:S270"/>
    <mergeCell ref="AL331:AL332"/>
    <mergeCell ref="AL242:AN270"/>
    <mergeCell ref="AL241:AN241"/>
    <mergeCell ref="AH241:AK241"/>
    <mergeCell ref="A2:AO2"/>
    <mergeCell ref="D190:AF191"/>
    <mergeCell ref="M246:S247"/>
    <mergeCell ref="M260:S263"/>
    <mergeCell ref="D149:AF149"/>
    <mergeCell ref="J152:AF152"/>
    <mergeCell ref="E205:AF206"/>
    <mergeCell ref="E207:AF208"/>
    <mergeCell ref="X248:AC249"/>
    <mergeCell ref="AH242:AK243"/>
    <mergeCell ref="AH244:AK245"/>
    <mergeCell ref="AD260:AF263"/>
    <mergeCell ref="D147:AF148"/>
    <mergeCell ref="X252:AC253"/>
    <mergeCell ref="AD252:AF253"/>
    <mergeCell ref="B11:AN11"/>
    <mergeCell ref="B20:AN20"/>
    <mergeCell ref="AL228:AN229"/>
    <mergeCell ref="D155:AF157"/>
    <mergeCell ref="N193:V193"/>
    <mergeCell ref="V194:AE194"/>
    <mergeCell ref="I197:AF197"/>
    <mergeCell ref="Y195:AF195"/>
    <mergeCell ref="S196:AC196"/>
    <mergeCell ref="D209:AF214"/>
    <mergeCell ref="D192:AE192"/>
    <mergeCell ref="G95:Y96"/>
    <mergeCell ref="L93:AA93"/>
    <mergeCell ref="B13:AN13"/>
    <mergeCell ref="B15:AN15"/>
    <mergeCell ref="C16:AN16"/>
    <mergeCell ref="B37:AN40"/>
    <mergeCell ref="N120:O120"/>
    <mergeCell ref="E117:AM117"/>
    <mergeCell ref="AJ86:AL86"/>
    <mergeCell ref="AJ95:AL95"/>
    <mergeCell ref="AF101:AI101"/>
    <mergeCell ref="E123:AL124"/>
    <mergeCell ref="G103:AL103"/>
    <mergeCell ref="B42:AN42"/>
    <mergeCell ref="D98:AM99"/>
    <mergeCell ref="C17:AN17"/>
    <mergeCell ref="C21:AN22"/>
    <mergeCell ref="C18:AN18"/>
    <mergeCell ref="B27:AN29"/>
    <mergeCell ref="B31:AN33"/>
    <mergeCell ref="G86:Z87"/>
    <mergeCell ref="AB70:AN71"/>
    <mergeCell ref="B75:G76"/>
    <mergeCell ref="H75:AN76"/>
    <mergeCell ref="C23:AN24"/>
    <mergeCell ref="C25:AN25"/>
    <mergeCell ref="V70:AA71"/>
    <mergeCell ref="B34:AN35"/>
    <mergeCell ref="M296:AI296"/>
    <mergeCell ref="AM331:AM332"/>
    <mergeCell ref="AN331:AN332"/>
    <mergeCell ref="B405:AN408"/>
    <mergeCell ref="C422:H422"/>
    <mergeCell ref="I423:X423"/>
    <mergeCell ref="Z422:AN422"/>
    <mergeCell ref="G104:AL107"/>
    <mergeCell ref="E139:AL142"/>
    <mergeCell ref="D112:AN113"/>
    <mergeCell ref="D391:AN394"/>
    <mergeCell ref="I401:Y401"/>
    <mergeCell ref="I402:Y402"/>
    <mergeCell ref="C401:H401"/>
    <mergeCell ref="T260:W263"/>
    <mergeCell ref="D330:AI331"/>
    <mergeCell ref="D340:AI341"/>
    <mergeCell ref="AG369:AM370"/>
    <mergeCell ref="AL274:AN275"/>
    <mergeCell ref="D288:AI291"/>
    <mergeCell ref="E304:AI305"/>
    <mergeCell ref="D307:AI308"/>
    <mergeCell ref="E301:AI301"/>
    <mergeCell ref="AI401:AN401"/>
    <mergeCell ref="A381:AO381"/>
    <mergeCell ref="A397:AO397"/>
    <mergeCell ref="E299:AI300"/>
    <mergeCell ref="C487:AN488"/>
    <mergeCell ref="B434:AN438"/>
    <mergeCell ref="B444:AN446"/>
    <mergeCell ref="B461:AN465"/>
    <mergeCell ref="B467:AN467"/>
    <mergeCell ref="H469:W469"/>
    <mergeCell ref="H470:W470"/>
    <mergeCell ref="I471:Q471"/>
    <mergeCell ref="T471:AN471"/>
    <mergeCell ref="T472:AN472"/>
    <mergeCell ref="B473:AN475"/>
    <mergeCell ref="G448:Z448"/>
    <mergeCell ref="AE448:AN448"/>
    <mergeCell ref="G450:Z450"/>
    <mergeCell ref="AG450:AN450"/>
    <mergeCell ref="C453:AN454"/>
    <mergeCell ref="F482:Z482"/>
    <mergeCell ref="AE482:AN482"/>
    <mergeCell ref="F484:Z484"/>
    <mergeCell ref="B479:AN479"/>
    <mergeCell ref="B442:AN442"/>
    <mergeCell ref="I460:Y460"/>
    <mergeCell ref="C459:H459"/>
    <mergeCell ref="I459:Y459"/>
    <mergeCell ref="C264:L265"/>
    <mergeCell ref="M264:S265"/>
    <mergeCell ref="T264:W265"/>
    <mergeCell ref="X264:AC265"/>
    <mergeCell ref="AD264:AF265"/>
    <mergeCell ref="AG252:AG253"/>
    <mergeCell ref="X270:AC270"/>
    <mergeCell ref="T270:W270"/>
    <mergeCell ref="X260:AC263"/>
    <mergeCell ref="X258:AC259"/>
    <mergeCell ref="E285:AI286"/>
    <mergeCell ref="D310:AI313"/>
    <mergeCell ref="AH260:AK263"/>
    <mergeCell ref="X266:AC269"/>
    <mergeCell ref="AG266:AG269"/>
    <mergeCell ref="AH270:AK270"/>
    <mergeCell ref="AH266:AK269"/>
    <mergeCell ref="C256:L257"/>
    <mergeCell ref="C254:L255"/>
    <mergeCell ref="M254:S255"/>
    <mergeCell ref="T254:W255"/>
    <mergeCell ref="C241:L241"/>
    <mergeCell ref="T252:W253"/>
    <mergeCell ref="C250:L251"/>
    <mergeCell ref="M250:S251"/>
    <mergeCell ref="C252:L253"/>
    <mergeCell ref="M252:S253"/>
    <mergeCell ref="C242:L243"/>
    <mergeCell ref="AD241:AG241"/>
    <mergeCell ref="X242:AC243"/>
    <mergeCell ref="X250:AC251"/>
    <mergeCell ref="AD250:AF251"/>
    <mergeCell ref="AG250:AG251"/>
    <mergeCell ref="X244:AC245"/>
    <mergeCell ref="X246:AC247"/>
    <mergeCell ref="T250:W251"/>
    <mergeCell ref="X254:AC255"/>
    <mergeCell ref="AD254:AF255"/>
    <mergeCell ref="T244:W245"/>
    <mergeCell ref="AG254:AG255"/>
    <mergeCell ref="AH254:AK255"/>
    <mergeCell ref="M244:S245"/>
    <mergeCell ref="T246:W247"/>
    <mergeCell ref="AH246:AK247"/>
    <mergeCell ref="AD246:AF247"/>
    <mergeCell ref="AG260:AG263"/>
    <mergeCell ref="AH250:AK251"/>
    <mergeCell ref="D320:AI321"/>
    <mergeCell ref="Y469:AM469"/>
    <mergeCell ref="D159:AF161"/>
    <mergeCell ref="E162:AF163"/>
    <mergeCell ref="E322:AI323"/>
    <mergeCell ref="B440:W440"/>
    <mergeCell ref="B441:W441"/>
    <mergeCell ref="M256:S257"/>
    <mergeCell ref="T256:W257"/>
    <mergeCell ref="X256:AC257"/>
    <mergeCell ref="AD256:AF257"/>
    <mergeCell ref="AG256:AG257"/>
    <mergeCell ref="AH256:AK257"/>
    <mergeCell ref="C258:L259"/>
    <mergeCell ref="M258:S259"/>
    <mergeCell ref="T258:W259"/>
    <mergeCell ref="AF369:AF370"/>
    <mergeCell ref="D218:AF219"/>
    <mergeCell ref="AH252:AK253"/>
    <mergeCell ref="D344:AI349"/>
    <mergeCell ref="M266:S269"/>
    <mergeCell ref="D343:AO343"/>
    <mergeCell ref="AN276:AN277"/>
    <mergeCell ref="AD258:AF259"/>
    <mergeCell ref="CH373:CJ373"/>
    <mergeCell ref="R375:Y375"/>
    <mergeCell ref="AE376:AK376"/>
    <mergeCell ref="F379:AL379"/>
    <mergeCell ref="B60:G61"/>
    <mergeCell ref="H60:T61"/>
    <mergeCell ref="V60:AA61"/>
    <mergeCell ref="AB60:AN61"/>
    <mergeCell ref="B62:G62"/>
    <mergeCell ref="H62:T62"/>
    <mergeCell ref="V62:AA63"/>
    <mergeCell ref="AB62:AN63"/>
    <mergeCell ref="B63:G63"/>
    <mergeCell ref="H63:T63"/>
    <mergeCell ref="B65:AN65"/>
    <mergeCell ref="B66:AN68"/>
    <mergeCell ref="BF68:BK69"/>
    <mergeCell ref="BL68:BV69"/>
    <mergeCell ref="BX68:CC69"/>
    <mergeCell ref="CD68:CM69"/>
    <mergeCell ref="B70:G71"/>
    <mergeCell ref="H70:T71"/>
    <mergeCell ref="BF70:BK70"/>
    <mergeCell ref="BL70:BV70"/>
    <mergeCell ref="BX70:CC71"/>
    <mergeCell ref="CD70:CM71"/>
    <mergeCell ref="BF71:BK71"/>
    <mergeCell ref="BL71:BV71"/>
    <mergeCell ref="B72:G72"/>
    <mergeCell ref="H72:T72"/>
    <mergeCell ref="V72:AA73"/>
    <mergeCell ref="AB72:AN73"/>
    <mergeCell ref="BF72:CQ73"/>
    <mergeCell ref="B73:G73"/>
    <mergeCell ref="H73:T73"/>
    <mergeCell ref="AG264:AG265"/>
    <mergeCell ref="AH264:AK265"/>
    <mergeCell ref="E165:AF166"/>
    <mergeCell ref="E170:AF171"/>
    <mergeCell ref="E173:AF175"/>
    <mergeCell ref="AL199:AN199"/>
    <mergeCell ref="AL318:AN319"/>
    <mergeCell ref="BK75:CM76"/>
    <mergeCell ref="D111:O111"/>
    <mergeCell ref="AL293:AN294"/>
    <mergeCell ref="E281:AI283"/>
    <mergeCell ref="C270:L270"/>
    <mergeCell ref="E278:AI280"/>
    <mergeCell ref="T266:W269"/>
    <mergeCell ref="AD270:AF270"/>
    <mergeCell ref="C260:L263"/>
    <mergeCell ref="C266:L269"/>
    <mergeCell ref="E167:AF168"/>
    <mergeCell ref="AL276:AL277"/>
    <mergeCell ref="AG258:AG259"/>
    <mergeCell ref="AD266:AF269"/>
    <mergeCell ref="T241:W241"/>
    <mergeCell ref="D276:AI277"/>
    <mergeCell ref="BF75:BJ76"/>
  </mergeCells>
  <conditionalFormatting sqref="C401:H401">
    <cfRule type="cellIs" dxfId="12" priority="8" operator="equal">
      <formula>"(Dr/Mr/Mdm/Ms)*"</formula>
    </cfRule>
  </conditionalFormatting>
  <conditionalFormatting sqref="C422:H422 C459:H459">
    <cfRule type="cellIs" dxfId="11" priority="6" operator="equal">
      <formula>"(Dr/Mr/Mdm/Ms)*"</formula>
    </cfRule>
  </conditionalFormatting>
  <conditionalFormatting sqref="F379:AL379">
    <cfRule type="expression" dxfId="10" priority="1">
      <formula>AND(ISTEXT($E$378),ISBLANK($F$379))</formula>
    </cfRule>
  </conditionalFormatting>
  <conditionalFormatting sqref="I401:Y401 AI401:AN401 AF415:AN415 G417:Z417 I422:X422 K424:X424 I428:V428 I431:V431 AB431:AN431 B440 AE448:AN448 G450:Z450 AG450:AN450">
    <cfRule type="containsBlanks" dxfId="9" priority="9">
      <formula>LEN(TRIM(B401))=0</formula>
    </cfRule>
  </conditionalFormatting>
  <conditionalFormatting sqref="I459:Y459 AI459:AN459 H469:W469 I471:Q471 T471:AN471 AE482:AN482 F484:Z484">
    <cfRule type="containsBlanks" dxfId="8" priority="10">
      <formula>LEN(TRIM(F459))=0</formula>
    </cfRule>
  </conditionalFormatting>
  <conditionalFormatting sqref="K403:Z403">
    <cfRule type="cellIs" dxfId="7" priority="7" operator="equal">
      <formula>"Accredited Tax Advisor/Practitioner* (GST)"</formula>
    </cfRule>
  </conditionalFormatting>
  <conditionalFormatting sqref="R375:Y375">
    <cfRule type="expression" dxfId="6" priority="4">
      <formula>AND(ISTEXT(E375),ISBLANK(R375))</formula>
    </cfRule>
  </conditionalFormatting>
  <conditionalFormatting sqref="Z422:AN422 Y469:AM469">
    <cfRule type="cellIs" dxfId="5" priority="5" operator="equal">
      <formula>"Accredited Tax Advisor/Practitioner* (GST)"</formula>
    </cfRule>
  </conditionalFormatting>
  <conditionalFormatting sqref="AE376:AK376">
    <cfRule type="expression" dxfId="4" priority="3">
      <formula>AND(ISTEXT(E376),ISBLANK($AE$372))</formula>
    </cfRule>
  </conditionalFormatting>
  <dataValidations disablePrompts="1" count="6">
    <dataValidation type="textLength" showInputMessage="1" showErrorMessage="1" sqref="AM335 AM337 AT342 AN299:AN302 AN333:AN337 AL307:AN307 AL315:AN315 AL329 AN329 AN340 AL340 AN236 AL299:AL302 AL304:AN304 E101 E86 G89:G93 E95 E120:L120 Q120:X120 E127:L127 Q127:X127 E131:L131 Q131:X131 Q135:X135 E135:L135 E103 AL147 AN147 AN190 AL190 AL201:AN201 AL218:AN218 AN285 AL285 AN281 AL281 AN278 AL278 AL236 AM333 AL333:AL337 AL352:AN352 AL351 AL362:AN362 AL375:AN378 Z372 AL373:AN373 AN419 AL292:AN294 AL322:AN327 AN351 AN317 AN174:AN175 AL165:AN165 AL162:AN162 AL167:AN167 AL170:AN170 AN171:AN172 AL171:AL172 AL174:AL175 AL173:AN173" xr:uid="{00000000-0002-0000-0000-000000000000}">
      <formula1>1</formula1>
      <formula2>1</formula2>
    </dataValidation>
    <dataValidation allowBlank="1" showInputMessage="1" showErrorMessage="1" sqref="AA333:AA339 AA298 AA328:AA329 AA314 AA309 AA317" xr:uid="{00000000-0002-0000-0000-000001000000}"/>
    <dataValidation type="list" allowBlank="1" showInputMessage="1" showErrorMessage="1" sqref="C401:H401 C422:H422 C459:H459" xr:uid="{00000000-0002-0000-0000-000002000000}">
      <formula1>$BE$396:$BE$400</formula1>
    </dataValidation>
    <dataValidation type="list" allowBlank="1" showInputMessage="1" showErrorMessage="1" sqref="K403 Z422 Y469" xr:uid="{00000000-0002-0000-0000-000003000000}">
      <formula1>$BE$402:$BE$404</formula1>
    </dataValidation>
    <dataValidation showInputMessage="1" showErrorMessage="1" sqref="B48:AL48 B51:C51 AJ51:AL51 Z369 Z371 BO373 BO375:BO380" xr:uid="{00000000-0002-0000-0000-000004000000}"/>
    <dataValidation allowBlank="1" showInputMessage="1" showErrorMessage="1" prompt="Please ensure the conditions listed in Note 5 of the Important Notes above are satisfied. " sqref="E376" xr:uid="{249A628D-6247-453C-A293-0D50DCB8E4A2}"/>
  </dataValidations>
  <hyperlinks>
    <hyperlink ref="C21:U21" r:id="rId1" display="Information Leaflet on Post ACAP Review (PAR)" xr:uid="{739D2E0F-8984-4E72-A4B5-47CA1B5B24C6}"/>
    <hyperlink ref="C21:AN22" r:id="rId2" display="Appendix 3 of the e-Tax Guide &quot;GST: ACAP&quot; - Information Leaflet on Post ACAP Review (PAR) if you are performing the PAR after the first accord of ACAP status; or " xr:uid="{C5591F0A-64F8-4BF1-A6C5-821C068575CD}"/>
    <hyperlink ref="C23:AN25" r:id="rId3" display="Appendix 3 of the e-Tax Guide &quot;GST: Renewal of ACAP Status&quot; - Information Leaflet on Post ACAP Review (PAR) after ACAP Renewal if you are performing the PAR after the renewal of your ACAP status." xr:uid="{5AD5CD80-34F9-401D-ADDA-25871E5E3037}"/>
    <hyperlink ref="C23:AN24" r:id="rId4" display="Appendix 3 of the e-Tax Guide &quot;GST: Renewal of ACAP Status&quot; - Information Leaflet on Post ACAP Review (PAR) after ACAP Renewal if you are performing the PAR after the renewal of your ACAP status." xr:uid="{75BC697E-EAC0-47DE-8E5E-11AD509374E9}"/>
    <hyperlink ref="R179" r:id="rId5" xr:uid="{9EAB00D0-6BD9-4BFE-9F35-D5282FBDDC2C}"/>
    <hyperlink ref="R179:AF179" r:id="rId6" display="(Click this link to download a copy of the checklist)" xr:uid="{DFD367FB-D35F-41B0-8A01-AEE8058B326E}"/>
    <hyperlink ref="B31:AN33" r:id="rId7" display="Upon completion of your PAR, please proceed to correct the errors by filing GST F7 unless you are uncertain of the GST treatment or the errors resulted in net refund, or in your next GST F5 (if the errors qualify for Administrative Concession for Correcting Errors)." xr:uid="{7DEC958D-3669-4DE9-ADCC-FCAFFA07C316}"/>
  </hyperlinks>
  <printOptions horizontalCentered="1"/>
  <pageMargins left="0.39370078740157483" right="0.31496062992125984" top="0.39370078740157483" bottom="0.59055118110236227" header="0.31496062992125984" footer="0.27559055118110237"/>
  <headerFooter>
    <oddHeader>&amp;R&amp;G</oddHeader>
    <oddFooter>&amp;L&amp;"Arial,Regular"&amp;10GSTF28AACAPCER
GST/FORM032/1123/ACAP&amp;CPage &amp;P of &amp;N</oddFooter>
  </headerFooter>
  <rowBreaks count="3" manualBreakCount="3">
    <brk id="55" max="40" man="1"/>
    <brk id="317" max="40" man="1"/>
    <brk id="380" max="40" man="1"/>
  </rowBreaks>
  <drawing r:id="rId8"/>
  <legacyDrawing r:id="rId9"/>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109E7-3B27-4A06-B7D5-A5CD6BB47CD1}">
  <sheetPr>
    <pageSetUpPr fitToPage="1"/>
  </sheetPr>
  <dimension ref="A1:U73"/>
  <sheetViews>
    <sheetView showGridLines="0" topLeftCell="A2" zoomScale="55" zoomScaleNormal="55" zoomScaleSheetLayoutView="55" workbookViewId="0">
      <selection activeCell="A2" sqref="A2:P2"/>
    </sheetView>
  </sheetViews>
  <sheetFormatPr defaultColWidth="8.85546875" defaultRowHeight="20.25" customHeight="1" x14ac:dyDescent="0.3"/>
  <cols>
    <col min="1" max="1" width="10.85546875" style="22" customWidth="1"/>
    <col min="2" max="2" width="12.85546875" style="37" customWidth="1"/>
    <col min="3" max="3" width="17.7109375" style="37" customWidth="1"/>
    <col min="4" max="4" width="35.7109375" style="37" customWidth="1"/>
    <col min="5" max="5" width="19.7109375" style="37" customWidth="1"/>
    <col min="6" max="6" width="27.28515625" style="37" customWidth="1"/>
    <col min="7" max="7" width="12.28515625" style="37" customWidth="1"/>
    <col min="8" max="9" width="12.7109375" style="37" customWidth="1"/>
    <col min="10" max="10" width="12.7109375" style="22" customWidth="1"/>
    <col min="11" max="12" width="10.42578125" style="22" customWidth="1"/>
    <col min="13" max="13" width="28.85546875" style="37" customWidth="1"/>
    <col min="14" max="14" width="15.85546875" style="37" customWidth="1"/>
    <col min="15" max="15" width="44.42578125" style="37" customWidth="1"/>
    <col min="16" max="16" width="22.85546875" style="37" customWidth="1"/>
    <col min="17" max="17" width="19.7109375" style="37" customWidth="1"/>
    <col min="18" max="16384" width="8.85546875" style="37"/>
  </cols>
  <sheetData>
    <row r="1" spans="1:21" s="987" customFormat="1" ht="25.9" hidden="1" customHeight="1" x14ac:dyDescent="0.3">
      <c r="A1" s="1723"/>
      <c r="B1" s="1723"/>
      <c r="C1" s="1723"/>
      <c r="D1" s="1723"/>
      <c r="E1" s="1723"/>
      <c r="F1" s="1723"/>
      <c r="G1" s="1723"/>
      <c r="H1" s="1723"/>
      <c r="I1" s="1723"/>
      <c r="J1" s="1723"/>
      <c r="K1" s="1723"/>
      <c r="L1" s="1723"/>
      <c r="M1" s="1723"/>
      <c r="N1" s="1723"/>
      <c r="O1" s="1723"/>
      <c r="P1" s="1723"/>
      <c r="Q1" s="1723"/>
      <c r="R1" s="1723"/>
      <c r="S1" s="1068"/>
      <c r="T1" s="1068"/>
      <c r="U1" s="1068"/>
    </row>
    <row r="2" spans="1:21" ht="48" customHeight="1" x14ac:dyDescent="0.3">
      <c r="A2" s="1984" t="s">
        <v>355</v>
      </c>
      <c r="B2" s="1984"/>
      <c r="C2" s="1984"/>
      <c r="D2" s="1984"/>
      <c r="E2" s="1984"/>
      <c r="F2" s="1984"/>
      <c r="G2" s="1984"/>
      <c r="H2" s="1984"/>
      <c r="I2" s="1984"/>
      <c r="J2" s="1984"/>
      <c r="K2" s="1984"/>
      <c r="L2" s="1984"/>
      <c r="M2" s="1984"/>
      <c r="N2" s="1984"/>
      <c r="O2" s="1984"/>
      <c r="P2" s="1984"/>
      <c r="Q2" s="262"/>
      <c r="R2" s="262"/>
      <c r="S2" s="262"/>
      <c r="T2" s="262"/>
      <c r="U2" s="262"/>
    </row>
    <row r="3" spans="1:21" ht="8.25" customHeight="1" x14ac:dyDescent="0.3">
      <c r="A3" s="290"/>
      <c r="B3" s="290"/>
      <c r="C3" s="290"/>
      <c r="D3" s="290"/>
      <c r="E3" s="290"/>
      <c r="F3" s="290"/>
      <c r="G3" s="290"/>
      <c r="H3" s="290"/>
      <c r="I3" s="290"/>
      <c r="J3" s="290"/>
      <c r="K3" s="290"/>
      <c r="L3" s="290"/>
      <c r="M3" s="290"/>
      <c r="N3" s="290"/>
      <c r="O3" s="290"/>
      <c r="P3" s="290"/>
      <c r="Q3" s="289"/>
      <c r="R3" s="289"/>
      <c r="S3" s="288"/>
      <c r="T3" s="288"/>
      <c r="U3" s="288"/>
    </row>
    <row r="4" spans="1:21" ht="19.5" customHeight="1" x14ac:dyDescent="0.3">
      <c r="A4" s="278"/>
      <c r="B4" s="278"/>
      <c r="C4" s="278"/>
      <c r="D4" s="278"/>
      <c r="E4" s="278"/>
      <c r="F4" s="278"/>
      <c r="G4" s="278"/>
      <c r="H4" s="278"/>
      <c r="I4" s="278"/>
      <c r="J4" s="278"/>
      <c r="K4" s="278"/>
      <c r="L4" s="278"/>
      <c r="M4" s="278"/>
      <c r="N4" s="278"/>
      <c r="O4" s="278"/>
      <c r="P4" s="280"/>
      <c r="Q4" s="280"/>
      <c r="R4" s="280"/>
      <c r="S4" s="280"/>
      <c r="T4" s="280"/>
      <c r="U4" s="280"/>
    </row>
    <row r="5" spans="1:21" ht="20.25" customHeight="1" x14ac:dyDescent="0.35">
      <c r="A5" s="679"/>
      <c r="B5" s="299" t="s">
        <v>340</v>
      </c>
      <c r="C5" s="298"/>
      <c r="D5" s="298"/>
      <c r="E5" s="298"/>
      <c r="F5" s="298"/>
      <c r="G5" s="298"/>
      <c r="H5" s="298"/>
      <c r="I5" s="298"/>
      <c r="J5" s="298"/>
      <c r="K5" s="298"/>
      <c r="L5" s="298"/>
      <c r="M5" s="298"/>
      <c r="N5" s="298"/>
      <c r="P5" s="286"/>
      <c r="Q5" s="286"/>
      <c r="R5" s="296"/>
      <c r="S5" s="296"/>
      <c r="T5" s="295"/>
      <c r="U5" s="295"/>
    </row>
    <row r="6" spans="1:21" ht="20.25" customHeight="1" x14ac:dyDescent="0.3">
      <c r="A6" s="679"/>
      <c r="B6" s="143"/>
      <c r="C6" s="298"/>
      <c r="D6" s="298"/>
      <c r="E6" s="298"/>
      <c r="F6" s="298"/>
      <c r="G6" s="298"/>
      <c r="H6" s="298"/>
      <c r="I6" s="298"/>
      <c r="J6" s="298"/>
      <c r="K6" s="298"/>
      <c r="L6" s="298"/>
      <c r="M6" s="298"/>
      <c r="N6" s="239"/>
      <c r="O6" s="286"/>
      <c r="P6" s="286"/>
      <c r="Q6" s="286"/>
      <c r="R6" s="296"/>
      <c r="S6" s="296"/>
      <c r="T6" s="295"/>
      <c r="U6" s="295"/>
    </row>
    <row r="7" spans="1:21" ht="20.25" customHeight="1" x14ac:dyDescent="0.3">
      <c r="A7" s="679"/>
      <c r="B7" s="2039" t="s">
        <v>201</v>
      </c>
      <c r="C7" s="2039"/>
      <c r="D7" s="2039"/>
      <c r="E7" s="2039"/>
      <c r="F7" s="2039"/>
      <c r="G7" s="2039"/>
      <c r="H7" s="2039"/>
      <c r="I7" s="2039"/>
      <c r="J7" s="2039"/>
      <c r="K7" s="2039"/>
      <c r="L7" s="2039"/>
      <c r="M7" s="2039"/>
      <c r="N7" s="239"/>
      <c r="O7" s="1987" t="s">
        <v>723</v>
      </c>
      <c r="P7" s="1987"/>
      <c r="Q7" s="1987"/>
      <c r="R7" s="296"/>
      <c r="S7" s="296"/>
      <c r="T7" s="295"/>
      <c r="U7" s="295"/>
    </row>
    <row r="8" spans="1:21" ht="20.25" customHeight="1" x14ac:dyDescent="0.3">
      <c r="A8" s="679"/>
      <c r="B8" s="2039"/>
      <c r="C8" s="2039"/>
      <c r="D8" s="2039"/>
      <c r="E8" s="2039"/>
      <c r="F8" s="2039"/>
      <c r="G8" s="2039"/>
      <c r="H8" s="2039"/>
      <c r="I8" s="2039"/>
      <c r="J8" s="2039"/>
      <c r="K8" s="2039"/>
      <c r="L8" s="2039"/>
      <c r="M8" s="2039"/>
      <c r="N8" s="239"/>
      <c r="O8" s="1987"/>
      <c r="P8" s="1987"/>
      <c r="Q8" s="1987"/>
      <c r="R8" s="296"/>
      <c r="S8" s="296"/>
      <c r="T8" s="295"/>
      <c r="U8" s="295"/>
    </row>
    <row r="9" spans="1:21" ht="20.25" customHeight="1" x14ac:dyDescent="0.3">
      <c r="A9" s="679"/>
      <c r="B9" s="679"/>
      <c r="C9" s="297"/>
      <c r="D9" s="297"/>
      <c r="E9" s="297"/>
      <c r="F9" s="297"/>
      <c r="G9" s="297"/>
      <c r="H9" s="297"/>
      <c r="I9" s="297"/>
      <c r="J9" s="297"/>
      <c r="K9" s="297"/>
      <c r="L9" s="297"/>
      <c r="M9" s="297"/>
      <c r="N9" s="362"/>
      <c r="O9" s="1987"/>
      <c r="P9" s="1987"/>
      <c r="Q9" s="1987"/>
      <c r="R9" s="296"/>
      <c r="S9" s="296"/>
      <c r="T9" s="295"/>
      <c r="U9" s="295"/>
    </row>
    <row r="10" spans="1:21" ht="20.25" customHeight="1" x14ac:dyDescent="0.3">
      <c r="A10" s="679"/>
      <c r="B10" s="1778" t="s">
        <v>110</v>
      </c>
      <c r="C10" s="1779"/>
      <c r="D10" s="1779"/>
      <c r="E10" s="2000" t="str">
        <f>IF(ISBLANK('[1]Appendix 1'!D7),"",'[1]Appendix 1'!D7)</f>
        <v/>
      </c>
      <c r="F10" s="2001"/>
      <c r="G10" s="2001"/>
      <c r="H10" s="2001"/>
      <c r="I10" s="2001"/>
      <c r="J10" s="2001"/>
      <c r="K10" s="2001"/>
      <c r="L10" s="2001"/>
      <c r="M10" s="2002"/>
      <c r="N10" s="362"/>
      <c r="O10" s="1987"/>
      <c r="P10" s="1987"/>
      <c r="Q10" s="1987"/>
      <c r="R10" s="296"/>
      <c r="S10" s="296"/>
      <c r="T10" s="295"/>
      <c r="U10" s="295"/>
    </row>
    <row r="11" spans="1:21" ht="20.25" customHeight="1" x14ac:dyDescent="0.3">
      <c r="A11" s="679"/>
      <c r="B11" s="1781"/>
      <c r="C11" s="1782"/>
      <c r="D11" s="1782"/>
      <c r="E11" s="2003"/>
      <c r="F11" s="2004"/>
      <c r="G11" s="2004"/>
      <c r="H11" s="2004"/>
      <c r="I11" s="2004"/>
      <c r="J11" s="2004"/>
      <c r="K11" s="2004"/>
      <c r="L11" s="2004"/>
      <c r="M11" s="2005"/>
      <c r="N11" s="362"/>
      <c r="O11" s="2040"/>
      <c r="P11" s="2040"/>
      <c r="Q11" s="2040"/>
      <c r="R11" s="296"/>
      <c r="S11" s="296"/>
      <c r="T11" s="295"/>
      <c r="U11" s="295"/>
    </row>
    <row r="12" spans="1:21" ht="20.25" customHeight="1" x14ac:dyDescent="0.3">
      <c r="A12" s="679"/>
      <c r="B12" s="1787" t="s">
        <v>111</v>
      </c>
      <c r="C12" s="1788"/>
      <c r="D12" s="1788"/>
      <c r="E12" s="2000" t="str">
        <f>IF(ISBLANK('[1]Appendix 1'!D9),"",'[1]Appendix 1'!D9)</f>
        <v/>
      </c>
      <c r="F12" s="2001"/>
      <c r="G12" s="2002"/>
      <c r="H12" s="1877" t="s">
        <v>112</v>
      </c>
      <c r="I12" s="1878"/>
      <c r="J12" s="1879"/>
      <c r="K12" s="2006"/>
      <c r="L12" s="2007"/>
      <c r="M12" s="2008"/>
      <c r="N12" s="362"/>
      <c r="O12" s="1801" t="s">
        <v>348</v>
      </c>
      <c r="P12" s="1805"/>
      <c r="Q12" s="1807"/>
      <c r="R12" s="296"/>
      <c r="S12" s="296"/>
      <c r="T12" s="295"/>
      <c r="U12" s="295"/>
    </row>
    <row r="13" spans="1:21" ht="20.25" customHeight="1" x14ac:dyDescent="0.3">
      <c r="A13" s="679"/>
      <c r="B13" s="1790"/>
      <c r="C13" s="1791"/>
      <c r="D13" s="1791"/>
      <c r="E13" s="2003"/>
      <c r="F13" s="2004"/>
      <c r="G13" s="2005"/>
      <c r="H13" s="1445"/>
      <c r="I13" s="1446"/>
      <c r="J13" s="1447"/>
      <c r="K13" s="2009"/>
      <c r="L13" s="2010"/>
      <c r="M13" s="2011"/>
      <c r="N13" s="362"/>
      <c r="O13" s="1803"/>
      <c r="P13" s="1808"/>
      <c r="Q13" s="1810"/>
      <c r="R13" s="296"/>
      <c r="S13" s="296"/>
      <c r="T13" s="295"/>
      <c r="U13" s="295"/>
    </row>
    <row r="14" spans="1:21" ht="20.25" customHeight="1" x14ac:dyDescent="0.3">
      <c r="A14" s="679"/>
      <c r="B14" s="1787" t="s">
        <v>242</v>
      </c>
      <c r="C14" s="1788"/>
      <c r="D14" s="1788"/>
      <c r="E14" s="2000" t="str">
        <f>IF(ISBLANK('[1]Appendix 1'!D11),"",'[1]Appendix 1'!D11)</f>
        <v/>
      </c>
      <c r="F14" s="2001"/>
      <c r="G14" s="2002"/>
      <c r="H14" s="1877" t="s">
        <v>113</v>
      </c>
      <c r="I14" s="1878"/>
      <c r="J14" s="1879"/>
      <c r="K14" s="2012"/>
      <c r="L14" s="2013"/>
      <c r="M14" s="2014"/>
      <c r="N14" s="362"/>
      <c r="O14" s="1801" t="s">
        <v>352</v>
      </c>
      <c r="P14" s="1805"/>
      <c r="Q14" s="1807"/>
      <c r="R14" s="296"/>
      <c r="S14" s="296"/>
      <c r="T14" s="295"/>
      <c r="U14" s="295"/>
    </row>
    <row r="15" spans="1:21" ht="24.75" customHeight="1" x14ac:dyDescent="0.3">
      <c r="A15" s="679"/>
      <c r="B15" s="1790"/>
      <c r="C15" s="1791"/>
      <c r="D15" s="1791"/>
      <c r="E15" s="2003"/>
      <c r="F15" s="2004"/>
      <c r="G15" s="2005"/>
      <c r="H15" s="1445"/>
      <c r="I15" s="1446"/>
      <c r="J15" s="1447"/>
      <c r="K15" s="2015"/>
      <c r="L15" s="2016"/>
      <c r="M15" s="2017"/>
      <c r="N15" s="362"/>
      <c r="O15" s="1803"/>
      <c r="P15" s="1808"/>
      <c r="Q15" s="1810"/>
      <c r="R15" s="296"/>
      <c r="S15" s="296"/>
      <c r="T15" s="295"/>
      <c r="U15" s="295"/>
    </row>
    <row r="16" spans="1:21" ht="25.5" customHeight="1" x14ac:dyDescent="0.3">
      <c r="A16" s="143"/>
      <c r="B16" s="143"/>
      <c r="C16" s="38"/>
      <c r="D16" s="38"/>
      <c r="E16" s="1454" t="s">
        <v>114</v>
      </c>
      <c r="F16" s="1454"/>
      <c r="G16" s="1454"/>
      <c r="H16" s="38"/>
      <c r="I16" s="144"/>
      <c r="J16" s="144"/>
      <c r="K16" s="1455" t="s">
        <v>115</v>
      </c>
      <c r="L16" s="1455"/>
      <c r="M16" s="1455"/>
      <c r="R16" s="38"/>
      <c r="S16" s="38"/>
    </row>
    <row r="17" spans="1:19" ht="25.5" customHeight="1" x14ac:dyDescent="0.3">
      <c r="A17" s="143"/>
      <c r="B17" s="256"/>
      <c r="C17" s="256"/>
      <c r="D17" s="256"/>
      <c r="E17" s="294"/>
      <c r="F17" s="294"/>
      <c r="G17" s="294"/>
      <c r="H17" s="294"/>
      <c r="I17" s="294"/>
      <c r="J17" s="294"/>
      <c r="K17" s="294"/>
      <c r="L17" s="294"/>
      <c r="M17" s="294"/>
      <c r="R17" s="38"/>
      <c r="S17" s="38"/>
    </row>
    <row r="18" spans="1:19" ht="25.5" customHeight="1" x14ac:dyDescent="0.35">
      <c r="A18" s="293" t="s">
        <v>241</v>
      </c>
      <c r="J18" s="37"/>
      <c r="K18" s="37"/>
      <c r="L18" s="37"/>
    </row>
    <row r="19" spans="1:19" ht="20.25" customHeight="1" x14ac:dyDescent="0.3">
      <c r="A19" s="42" t="s">
        <v>365</v>
      </c>
      <c r="D19" s="2"/>
      <c r="J19" s="37"/>
      <c r="K19" s="37"/>
      <c r="L19" s="37"/>
    </row>
    <row r="20" spans="1:19" ht="20.25" customHeight="1" x14ac:dyDescent="0.3">
      <c r="A20" s="292"/>
      <c r="J20" s="37"/>
      <c r="K20" s="37"/>
      <c r="L20" s="37"/>
    </row>
    <row r="21" spans="1:19" ht="64.5" customHeight="1" x14ac:dyDescent="0.3">
      <c r="A21" s="1069" t="s">
        <v>240</v>
      </c>
      <c r="B21" s="1917" t="s">
        <v>236</v>
      </c>
      <c r="C21" s="1918"/>
      <c r="D21" s="1918"/>
      <c r="E21" s="1918"/>
      <c r="F21" s="1919"/>
      <c r="G21" s="1920" t="s">
        <v>224</v>
      </c>
      <c r="H21" s="1921"/>
      <c r="I21" s="1921"/>
      <c r="J21" s="1921"/>
      <c r="K21" s="1921"/>
      <c r="L21" s="1921"/>
      <c r="M21" s="1922"/>
      <c r="N21" s="1920" t="s">
        <v>174</v>
      </c>
      <c r="O21" s="1922"/>
    </row>
    <row r="22" spans="1:19" ht="24.4" customHeight="1" x14ac:dyDescent="0.3">
      <c r="A22" s="1837" t="s">
        <v>195</v>
      </c>
      <c r="B22" s="1923" t="s">
        <v>859</v>
      </c>
      <c r="C22" s="1924"/>
      <c r="D22" s="1924"/>
      <c r="E22" s="1924"/>
      <c r="F22" s="1925"/>
      <c r="G22" s="1079"/>
      <c r="H22" s="252" t="s">
        <v>194</v>
      </c>
      <c r="I22" s="252"/>
      <c r="J22" s="252"/>
      <c r="K22" s="251"/>
      <c r="L22" s="251"/>
      <c r="M22" s="252"/>
      <c r="N22" s="2032"/>
      <c r="O22" s="2033"/>
    </row>
    <row r="23" spans="1:19" ht="28.5" customHeight="1" x14ac:dyDescent="0.3">
      <c r="A23" s="1838"/>
      <c r="B23" s="1926"/>
      <c r="C23" s="1844"/>
      <c r="D23" s="1844"/>
      <c r="E23" s="1844"/>
      <c r="F23" s="1927"/>
      <c r="G23" s="291"/>
      <c r="H23" s="1846"/>
      <c r="I23" s="1847"/>
      <c r="J23" s="2028" t="s">
        <v>235</v>
      </c>
      <c r="K23" s="2029"/>
      <c r="L23" s="2030"/>
      <c r="M23" s="252"/>
      <c r="N23" s="2034"/>
      <c r="O23" s="2035"/>
    </row>
    <row r="24" spans="1:19" ht="54" customHeight="1" x14ac:dyDescent="0.3">
      <c r="A24" s="1838"/>
      <c r="B24" s="1926"/>
      <c r="C24" s="1844"/>
      <c r="D24" s="1844"/>
      <c r="E24" s="1844"/>
      <c r="F24" s="1927"/>
      <c r="G24" s="291"/>
      <c r="H24" s="1937" t="s">
        <v>191</v>
      </c>
      <c r="I24" s="2031"/>
      <c r="J24" s="1857"/>
      <c r="K24" s="1858"/>
      <c r="L24" s="1859"/>
      <c r="M24" s="284" t="s">
        <v>234</v>
      </c>
      <c r="N24" s="2034"/>
      <c r="O24" s="2035"/>
    </row>
    <row r="25" spans="1:19" ht="49.9" customHeight="1" x14ac:dyDescent="0.3">
      <c r="A25" s="1838"/>
      <c r="B25" s="1926"/>
      <c r="C25" s="1844"/>
      <c r="D25" s="1844"/>
      <c r="E25" s="1844"/>
      <c r="F25" s="1927"/>
      <c r="G25" s="291"/>
      <c r="H25" s="1937" t="s">
        <v>189</v>
      </c>
      <c r="I25" s="2031"/>
      <c r="J25" s="1857"/>
      <c r="K25" s="1858"/>
      <c r="L25" s="1859"/>
      <c r="M25" s="283" t="s">
        <v>233</v>
      </c>
      <c r="N25" s="2034"/>
      <c r="O25" s="2035"/>
    </row>
    <row r="26" spans="1:19" ht="36.75" customHeight="1" x14ac:dyDescent="0.3">
      <c r="A26" s="1838"/>
      <c r="B26" s="1926"/>
      <c r="C26" s="1844"/>
      <c r="D26" s="1844"/>
      <c r="E26" s="1844"/>
      <c r="F26" s="1927"/>
      <c r="G26" s="291"/>
      <c r="H26" s="1937" t="s">
        <v>186</v>
      </c>
      <c r="I26" s="2031"/>
      <c r="J26" s="2036" t="str">
        <f>IF(ISBLANK(J24),"",(J24-J25))</f>
        <v/>
      </c>
      <c r="K26" s="2037"/>
      <c r="L26" s="2038"/>
      <c r="M26" s="252"/>
      <c r="N26" s="2034"/>
      <c r="O26" s="2035"/>
    </row>
    <row r="27" spans="1:19" ht="20.25" customHeight="1" x14ac:dyDescent="0.3">
      <c r="A27" s="1839"/>
      <c r="B27" s="1928"/>
      <c r="C27" s="1929"/>
      <c r="D27" s="1929"/>
      <c r="E27" s="1929"/>
      <c r="F27" s="1930"/>
      <c r="G27" s="272"/>
      <c r="H27" s="46"/>
      <c r="I27" s="46"/>
      <c r="J27" s="46"/>
      <c r="K27" s="46"/>
      <c r="L27" s="46"/>
      <c r="M27" s="46"/>
      <c r="N27" s="1948"/>
      <c r="O27" s="1949"/>
    </row>
    <row r="28" spans="1:19" ht="144" customHeight="1" x14ac:dyDescent="0.3">
      <c r="A28" s="773" t="s">
        <v>185</v>
      </c>
      <c r="B28" s="1942" t="s">
        <v>860</v>
      </c>
      <c r="C28" s="1943"/>
      <c r="D28" s="1943"/>
      <c r="E28" s="1943"/>
      <c r="F28" s="1944"/>
      <c r="G28" s="1860" t="s">
        <v>458</v>
      </c>
      <c r="H28" s="1861"/>
      <c r="I28" s="1861"/>
      <c r="J28" s="1861"/>
      <c r="K28" s="1861"/>
      <c r="L28" s="1861"/>
      <c r="M28" s="1862"/>
      <c r="N28" s="2023"/>
      <c r="O28" s="2024"/>
    </row>
    <row r="29" spans="1:19" ht="267.75" customHeight="1" x14ac:dyDescent="0.3">
      <c r="A29" s="773" t="s">
        <v>184</v>
      </c>
      <c r="B29" s="1923" t="s">
        <v>861</v>
      </c>
      <c r="C29" s="1924"/>
      <c r="D29" s="1924"/>
      <c r="E29" s="1924"/>
      <c r="F29" s="1925"/>
      <c r="G29" s="1860" t="s">
        <v>181</v>
      </c>
      <c r="H29" s="1861"/>
      <c r="I29" s="1861"/>
      <c r="J29" s="1861"/>
      <c r="K29" s="1861"/>
      <c r="L29" s="1861"/>
      <c r="M29" s="1862"/>
      <c r="N29" s="2023"/>
      <c r="O29" s="2024"/>
    </row>
    <row r="30" spans="1:19" ht="20.25" customHeight="1" x14ac:dyDescent="0.3">
      <c r="A30" s="2025" t="s">
        <v>669</v>
      </c>
      <c r="B30" s="2020" t="s">
        <v>632</v>
      </c>
      <c r="C30" s="2021"/>
      <c r="D30" s="2021"/>
      <c r="E30" s="2021"/>
      <c r="F30" s="2022"/>
      <c r="G30" s="74"/>
      <c r="H30" s="723"/>
      <c r="I30" s="723"/>
      <c r="J30" s="723"/>
      <c r="K30" s="723"/>
      <c r="L30" s="723"/>
      <c r="M30" s="723"/>
      <c r="N30" s="723"/>
      <c r="O30" s="46"/>
      <c r="P30" s="46"/>
    </row>
    <row r="31" spans="1:19" ht="25.5" customHeight="1" x14ac:dyDescent="0.3">
      <c r="A31" s="2026"/>
      <c r="B31" s="1824" t="s">
        <v>807</v>
      </c>
      <c r="C31" s="1825"/>
      <c r="D31" s="1825"/>
      <c r="E31" s="1825"/>
      <c r="F31" s="1826"/>
      <c r="G31" s="724"/>
      <c r="H31" s="723"/>
      <c r="I31" s="723"/>
      <c r="J31" s="723"/>
      <c r="K31" s="723"/>
      <c r="L31" s="723"/>
      <c r="M31" s="723"/>
      <c r="N31" s="723"/>
      <c r="O31" s="46"/>
      <c r="P31" s="46"/>
    </row>
    <row r="32" spans="1:19" ht="20.25" customHeight="1" x14ac:dyDescent="0.3">
      <c r="A32" s="37"/>
      <c r="J32" s="37"/>
      <c r="K32" s="37"/>
      <c r="L32" s="37"/>
    </row>
    <row r="33" spans="1:17" ht="20.25" customHeight="1" x14ac:dyDescent="0.3">
      <c r="A33" s="37"/>
      <c r="J33" s="37"/>
      <c r="K33" s="37"/>
      <c r="L33" s="37"/>
    </row>
    <row r="34" spans="1:17" ht="20.25" customHeight="1" x14ac:dyDescent="0.35">
      <c r="A34" s="271" t="s">
        <v>670</v>
      </c>
      <c r="M34" s="22"/>
      <c r="O34" s="57"/>
      <c r="P34" s="57"/>
      <c r="Q34" s="1972" t="s">
        <v>350</v>
      </c>
    </row>
    <row r="35" spans="1:17" ht="15.75" customHeight="1" x14ac:dyDescent="0.35">
      <c r="A35" s="271"/>
      <c r="M35" s="22"/>
      <c r="O35" s="57"/>
      <c r="P35" s="57"/>
      <c r="Q35" s="1973"/>
    </row>
    <row r="36" spans="1:17" ht="20.25" customHeight="1" x14ac:dyDescent="0.3">
      <c r="A36" s="42" t="s">
        <v>365</v>
      </c>
      <c r="D36" s="2"/>
      <c r="I36" s="42"/>
      <c r="J36" s="42"/>
      <c r="K36" s="282"/>
      <c r="L36" s="282"/>
      <c r="M36" s="282"/>
      <c r="N36" s="282"/>
      <c r="O36" s="282"/>
      <c r="P36" s="282"/>
      <c r="Q36" s="1973"/>
    </row>
    <row r="37" spans="1:17" ht="20.25" customHeight="1" x14ac:dyDescent="0.3">
      <c r="A37" s="7" t="s">
        <v>180</v>
      </c>
      <c r="J37" s="281"/>
      <c r="K37" s="281"/>
      <c r="L37" s="281"/>
      <c r="M37" s="281"/>
      <c r="N37" s="280"/>
      <c r="Q37" s="1974"/>
    </row>
    <row r="38" spans="1:17" ht="46.9" customHeight="1" x14ac:dyDescent="0.3">
      <c r="A38" s="1975" t="s">
        <v>45</v>
      </c>
      <c r="B38" s="1954" t="s">
        <v>179</v>
      </c>
      <c r="C38" s="1975" t="s">
        <v>178</v>
      </c>
      <c r="D38" s="1950" t="s">
        <v>177</v>
      </c>
      <c r="E38" s="1951"/>
      <c r="F38" s="1954" t="s">
        <v>232</v>
      </c>
      <c r="G38" s="1956" t="s">
        <v>231</v>
      </c>
      <c r="H38" s="1957"/>
      <c r="I38" s="1958"/>
      <c r="J38" s="1962" t="s">
        <v>671</v>
      </c>
      <c r="K38" s="1963"/>
      <c r="L38" s="1963"/>
      <c r="M38" s="1963"/>
      <c r="N38" s="1964"/>
      <c r="O38" s="2019" t="s">
        <v>174</v>
      </c>
      <c r="P38" s="2019"/>
      <c r="Q38" s="1977" t="s">
        <v>351</v>
      </c>
    </row>
    <row r="39" spans="1:17" ht="121.9" customHeight="1" x14ac:dyDescent="0.3">
      <c r="A39" s="1976"/>
      <c r="B39" s="1955"/>
      <c r="C39" s="1976"/>
      <c r="D39" s="1952"/>
      <c r="E39" s="1953"/>
      <c r="F39" s="1955"/>
      <c r="G39" s="1959"/>
      <c r="H39" s="1960"/>
      <c r="I39" s="1961"/>
      <c r="J39" s="2027" t="s">
        <v>230</v>
      </c>
      <c r="K39" s="2027"/>
      <c r="L39" s="2027"/>
      <c r="M39" s="1968" t="s">
        <v>229</v>
      </c>
      <c r="N39" s="1969"/>
      <c r="O39" s="2019"/>
      <c r="P39" s="2019"/>
      <c r="Q39" s="1978"/>
    </row>
    <row r="40" spans="1:17" ht="20.25" customHeight="1" x14ac:dyDescent="0.3">
      <c r="A40" s="1058">
        <v>1</v>
      </c>
      <c r="B40" s="1059"/>
      <c r="C40" s="1060"/>
      <c r="D40" s="1909"/>
      <c r="E40" s="1910"/>
      <c r="F40" s="1073"/>
      <c r="G40" s="1911"/>
      <c r="H40" s="1912"/>
      <c r="I40" s="1913"/>
      <c r="J40" s="1996"/>
      <c r="K40" s="1996"/>
      <c r="L40" s="1996"/>
      <c r="M40" s="1997"/>
      <c r="N40" s="1997"/>
      <c r="O40" s="2018"/>
      <c r="P40" s="2018"/>
      <c r="Q40" s="1078"/>
    </row>
    <row r="41" spans="1:17" ht="20.25" customHeight="1" x14ac:dyDescent="0.3">
      <c r="A41" s="1058">
        <v>2</v>
      </c>
      <c r="B41" s="1059"/>
      <c r="C41" s="1060"/>
      <c r="D41" s="1909"/>
      <c r="E41" s="1910"/>
      <c r="F41" s="1073"/>
      <c r="G41" s="1911"/>
      <c r="H41" s="1912"/>
      <c r="I41" s="1913"/>
      <c r="J41" s="1996"/>
      <c r="K41" s="1996"/>
      <c r="L41" s="1996"/>
      <c r="M41" s="1997"/>
      <c r="N41" s="1997"/>
      <c r="O41" s="1998"/>
      <c r="P41" s="1999"/>
      <c r="Q41" s="1067"/>
    </row>
    <row r="42" spans="1:17" ht="20.25" customHeight="1" x14ac:dyDescent="0.3">
      <c r="A42" s="1058">
        <v>3</v>
      </c>
      <c r="B42" s="1059"/>
      <c r="C42" s="1060"/>
      <c r="D42" s="1909"/>
      <c r="E42" s="1910"/>
      <c r="F42" s="1073"/>
      <c r="G42" s="1911"/>
      <c r="H42" s="1912"/>
      <c r="I42" s="1913"/>
      <c r="J42" s="1996"/>
      <c r="K42" s="1996"/>
      <c r="L42" s="1996"/>
      <c r="M42" s="1997"/>
      <c r="N42" s="1997"/>
      <c r="O42" s="1998"/>
      <c r="P42" s="1999"/>
      <c r="Q42" s="1067"/>
    </row>
    <row r="43" spans="1:17" ht="20.25" customHeight="1" x14ac:dyDescent="0.3">
      <c r="A43" s="1058">
        <v>4</v>
      </c>
      <c r="B43" s="1059"/>
      <c r="C43" s="1060"/>
      <c r="D43" s="1909"/>
      <c r="E43" s="1910"/>
      <c r="F43" s="1073"/>
      <c r="G43" s="1911"/>
      <c r="H43" s="1912"/>
      <c r="I43" s="1913"/>
      <c r="J43" s="1996"/>
      <c r="K43" s="1996"/>
      <c r="L43" s="1996"/>
      <c r="M43" s="1997"/>
      <c r="N43" s="1997"/>
      <c r="O43" s="1998"/>
      <c r="P43" s="1999"/>
      <c r="Q43" s="1067"/>
    </row>
    <row r="44" spans="1:17" ht="20.25" customHeight="1" x14ac:dyDescent="0.3">
      <c r="A44" s="1058">
        <v>5</v>
      </c>
      <c r="B44" s="1059"/>
      <c r="C44" s="1060"/>
      <c r="D44" s="1909"/>
      <c r="E44" s="1910"/>
      <c r="F44" s="1073"/>
      <c r="G44" s="1911"/>
      <c r="H44" s="1912"/>
      <c r="I44" s="1913"/>
      <c r="J44" s="1996"/>
      <c r="K44" s="1996"/>
      <c r="L44" s="1996"/>
      <c r="M44" s="1997"/>
      <c r="N44" s="1997"/>
      <c r="O44" s="1998"/>
      <c r="P44" s="1999"/>
      <c r="Q44" s="1067"/>
    </row>
    <row r="45" spans="1:17" ht="20.25" customHeight="1" x14ac:dyDescent="0.3">
      <c r="A45" s="1058">
        <v>6</v>
      </c>
      <c r="B45" s="1059"/>
      <c r="C45" s="1060"/>
      <c r="D45" s="1909"/>
      <c r="E45" s="1910"/>
      <c r="F45" s="1073"/>
      <c r="G45" s="1911"/>
      <c r="H45" s="1912"/>
      <c r="I45" s="1913"/>
      <c r="J45" s="1996"/>
      <c r="K45" s="1996"/>
      <c r="L45" s="1996"/>
      <c r="M45" s="1997"/>
      <c r="N45" s="1997"/>
      <c r="O45" s="1998"/>
      <c r="P45" s="1999"/>
      <c r="Q45" s="1067"/>
    </row>
    <row r="46" spans="1:17" ht="20.25" customHeight="1" x14ac:dyDescent="0.3">
      <c r="A46" s="1058">
        <v>7</v>
      </c>
      <c r="B46" s="1059"/>
      <c r="C46" s="1060"/>
      <c r="D46" s="1909"/>
      <c r="E46" s="1910"/>
      <c r="F46" s="1073"/>
      <c r="G46" s="1911"/>
      <c r="H46" s="1912"/>
      <c r="I46" s="1913"/>
      <c r="J46" s="1996"/>
      <c r="K46" s="1996"/>
      <c r="L46" s="1996"/>
      <c r="M46" s="1997"/>
      <c r="N46" s="1997"/>
      <c r="O46" s="1998"/>
      <c r="P46" s="1999"/>
      <c r="Q46" s="1067"/>
    </row>
    <row r="47" spans="1:17" ht="20.25" customHeight="1" x14ac:dyDescent="0.3">
      <c r="A47" s="1058">
        <v>8</v>
      </c>
      <c r="B47" s="1059"/>
      <c r="C47" s="1060"/>
      <c r="D47" s="1909"/>
      <c r="E47" s="1910"/>
      <c r="F47" s="1073"/>
      <c r="G47" s="1911"/>
      <c r="H47" s="1912"/>
      <c r="I47" s="1913"/>
      <c r="J47" s="1996"/>
      <c r="K47" s="1996"/>
      <c r="L47" s="1996"/>
      <c r="M47" s="1997"/>
      <c r="N47" s="1997"/>
      <c r="O47" s="1998"/>
      <c r="P47" s="1999"/>
      <c r="Q47" s="1067"/>
    </row>
    <row r="48" spans="1:17" ht="20.25" customHeight="1" x14ac:dyDescent="0.3">
      <c r="A48" s="1058">
        <v>9</v>
      </c>
      <c r="B48" s="1059"/>
      <c r="C48" s="1060"/>
      <c r="D48" s="1909"/>
      <c r="E48" s="1910"/>
      <c r="F48" s="1073"/>
      <c r="G48" s="1911"/>
      <c r="H48" s="1912"/>
      <c r="I48" s="1913"/>
      <c r="J48" s="1996"/>
      <c r="K48" s="1996"/>
      <c r="L48" s="1996"/>
      <c r="M48" s="1997"/>
      <c r="N48" s="1997"/>
      <c r="O48" s="1998"/>
      <c r="P48" s="1999"/>
      <c r="Q48" s="1067"/>
    </row>
    <row r="49" spans="1:17" ht="20.25" customHeight="1" x14ac:dyDescent="0.3">
      <c r="A49" s="1058">
        <v>10</v>
      </c>
      <c r="B49" s="1059"/>
      <c r="C49" s="1060"/>
      <c r="D49" s="1909"/>
      <c r="E49" s="1910"/>
      <c r="F49" s="1073"/>
      <c r="G49" s="1911"/>
      <c r="H49" s="1912"/>
      <c r="I49" s="1913"/>
      <c r="J49" s="1996"/>
      <c r="K49" s="1996"/>
      <c r="L49" s="1996"/>
      <c r="M49" s="1997"/>
      <c r="N49" s="1997"/>
      <c r="O49" s="1998"/>
      <c r="P49" s="1999"/>
      <c r="Q49" s="1067"/>
    </row>
    <row r="50" spans="1:17" ht="20.25" customHeight="1" x14ac:dyDescent="0.3">
      <c r="A50" s="1058">
        <v>11</v>
      </c>
      <c r="B50" s="1059"/>
      <c r="C50" s="1060"/>
      <c r="D50" s="1909"/>
      <c r="E50" s="1910"/>
      <c r="F50" s="1073"/>
      <c r="G50" s="1911"/>
      <c r="H50" s="1912"/>
      <c r="I50" s="1913"/>
      <c r="J50" s="1996"/>
      <c r="K50" s="1996"/>
      <c r="L50" s="1996"/>
      <c r="M50" s="1997"/>
      <c r="N50" s="1997"/>
      <c r="O50" s="1998"/>
      <c r="P50" s="1999"/>
      <c r="Q50" s="1067"/>
    </row>
    <row r="51" spans="1:17" ht="20.25" customHeight="1" x14ac:dyDescent="0.3">
      <c r="A51" s="1058">
        <v>12</v>
      </c>
      <c r="B51" s="1059"/>
      <c r="C51" s="1060"/>
      <c r="D51" s="1909"/>
      <c r="E51" s="1910"/>
      <c r="F51" s="1073"/>
      <c r="G51" s="1911"/>
      <c r="H51" s="1912"/>
      <c r="I51" s="1913"/>
      <c r="J51" s="1996"/>
      <c r="K51" s="1996"/>
      <c r="L51" s="1996"/>
      <c r="M51" s="1997"/>
      <c r="N51" s="1997"/>
      <c r="O51" s="1998"/>
      <c r="P51" s="1999"/>
      <c r="Q51" s="1067"/>
    </row>
    <row r="52" spans="1:17" ht="20.25" customHeight="1" x14ac:dyDescent="0.3">
      <c r="A52" s="1058">
        <v>13</v>
      </c>
      <c r="B52" s="1059"/>
      <c r="C52" s="1060"/>
      <c r="D52" s="1909"/>
      <c r="E52" s="1910"/>
      <c r="F52" s="1073"/>
      <c r="G52" s="1911"/>
      <c r="H52" s="1912"/>
      <c r="I52" s="1913"/>
      <c r="J52" s="1996"/>
      <c r="K52" s="1996"/>
      <c r="L52" s="1996"/>
      <c r="M52" s="1997"/>
      <c r="N52" s="1997"/>
      <c r="O52" s="1998"/>
      <c r="P52" s="1999"/>
      <c r="Q52" s="1067"/>
    </row>
    <row r="53" spans="1:17" ht="20.25" customHeight="1" x14ac:dyDescent="0.3">
      <c r="A53" s="1058">
        <v>14</v>
      </c>
      <c r="B53" s="1059"/>
      <c r="C53" s="1060"/>
      <c r="D53" s="1909"/>
      <c r="E53" s="1910"/>
      <c r="F53" s="1073"/>
      <c r="G53" s="1911"/>
      <c r="H53" s="1912"/>
      <c r="I53" s="1913"/>
      <c r="J53" s="1996"/>
      <c r="K53" s="1996"/>
      <c r="L53" s="1996"/>
      <c r="M53" s="1997"/>
      <c r="N53" s="1997"/>
      <c r="O53" s="1998"/>
      <c r="P53" s="1999"/>
      <c r="Q53" s="1067"/>
    </row>
    <row r="54" spans="1:17" ht="20.25" customHeight="1" x14ac:dyDescent="0.3">
      <c r="A54" s="1058">
        <v>15</v>
      </c>
      <c r="B54" s="1059"/>
      <c r="C54" s="1060"/>
      <c r="D54" s="1909"/>
      <c r="E54" s="1910"/>
      <c r="F54" s="1073"/>
      <c r="G54" s="1911"/>
      <c r="H54" s="1912"/>
      <c r="I54" s="1913"/>
      <c r="J54" s="1996"/>
      <c r="K54" s="1996"/>
      <c r="L54" s="1996"/>
      <c r="M54" s="1997"/>
      <c r="N54" s="1997"/>
      <c r="O54" s="1998"/>
      <c r="P54" s="1999"/>
      <c r="Q54" s="1067"/>
    </row>
    <row r="55" spans="1:17" ht="20.25" customHeight="1" x14ac:dyDescent="0.3">
      <c r="A55" s="1058">
        <v>16</v>
      </c>
      <c r="B55" s="1059"/>
      <c r="C55" s="1060"/>
      <c r="D55" s="1909"/>
      <c r="E55" s="1910"/>
      <c r="F55" s="1073"/>
      <c r="G55" s="1911"/>
      <c r="H55" s="1912"/>
      <c r="I55" s="1913"/>
      <c r="J55" s="1996"/>
      <c r="K55" s="1996"/>
      <c r="L55" s="1996"/>
      <c r="M55" s="1997"/>
      <c r="N55" s="1997"/>
      <c r="O55" s="1998"/>
      <c r="P55" s="1999"/>
      <c r="Q55" s="1067"/>
    </row>
    <row r="56" spans="1:17" ht="20.25" customHeight="1" x14ac:dyDescent="0.3">
      <c r="A56" s="1058">
        <v>17</v>
      </c>
      <c r="B56" s="1059"/>
      <c r="C56" s="1060"/>
      <c r="D56" s="1909"/>
      <c r="E56" s="1910"/>
      <c r="F56" s="1073"/>
      <c r="G56" s="1911"/>
      <c r="H56" s="1912"/>
      <c r="I56" s="1913"/>
      <c r="J56" s="1996"/>
      <c r="K56" s="1996"/>
      <c r="L56" s="1996"/>
      <c r="M56" s="1997"/>
      <c r="N56" s="1997"/>
      <c r="O56" s="1998"/>
      <c r="P56" s="1999"/>
      <c r="Q56" s="1067"/>
    </row>
    <row r="57" spans="1:17" ht="20.25" customHeight="1" x14ac:dyDescent="0.3">
      <c r="A57" s="1058">
        <v>18</v>
      </c>
      <c r="B57" s="1059"/>
      <c r="C57" s="1060"/>
      <c r="D57" s="1909"/>
      <c r="E57" s="1910"/>
      <c r="F57" s="1073"/>
      <c r="G57" s="1911"/>
      <c r="H57" s="1912"/>
      <c r="I57" s="1913"/>
      <c r="J57" s="1996"/>
      <c r="K57" s="1996"/>
      <c r="L57" s="1996"/>
      <c r="M57" s="1997"/>
      <c r="N57" s="1997"/>
      <c r="O57" s="1998"/>
      <c r="P57" s="1999"/>
      <c r="Q57" s="1067"/>
    </row>
    <row r="58" spans="1:17" ht="20.25" customHeight="1" x14ac:dyDescent="0.3">
      <c r="A58" s="1058">
        <v>19</v>
      </c>
      <c r="B58" s="1059"/>
      <c r="C58" s="1060"/>
      <c r="D58" s="1909"/>
      <c r="E58" s="1910"/>
      <c r="F58" s="1073"/>
      <c r="G58" s="1911"/>
      <c r="H58" s="1912"/>
      <c r="I58" s="1913"/>
      <c r="J58" s="1996"/>
      <c r="K58" s="1996"/>
      <c r="L58" s="1996"/>
      <c r="M58" s="1997"/>
      <c r="N58" s="1997"/>
      <c r="O58" s="1998"/>
      <c r="P58" s="1999"/>
      <c r="Q58" s="1067"/>
    </row>
    <row r="59" spans="1:17" ht="20.25" customHeight="1" x14ac:dyDescent="0.3">
      <c r="A59" s="1058">
        <v>20</v>
      </c>
      <c r="B59" s="1059"/>
      <c r="C59" s="1060"/>
      <c r="D59" s="1909"/>
      <c r="E59" s="1910"/>
      <c r="F59" s="1073"/>
      <c r="G59" s="1911"/>
      <c r="H59" s="1912"/>
      <c r="I59" s="1913"/>
      <c r="J59" s="1996"/>
      <c r="K59" s="1996"/>
      <c r="L59" s="1996"/>
      <c r="M59" s="1997"/>
      <c r="N59" s="1997"/>
      <c r="O59" s="1998"/>
      <c r="P59" s="1999"/>
      <c r="Q59" s="1067"/>
    </row>
    <row r="60" spans="1:17" ht="20.25" customHeight="1" x14ac:dyDescent="0.3">
      <c r="A60" s="1058">
        <v>21</v>
      </c>
      <c r="B60" s="1059"/>
      <c r="C60" s="1060"/>
      <c r="D60" s="1909"/>
      <c r="E60" s="1910"/>
      <c r="F60" s="1073"/>
      <c r="G60" s="1911"/>
      <c r="H60" s="1912"/>
      <c r="I60" s="1913"/>
      <c r="J60" s="1996"/>
      <c r="K60" s="1996"/>
      <c r="L60" s="1996"/>
      <c r="M60" s="1997"/>
      <c r="N60" s="1997"/>
      <c r="O60" s="1998"/>
      <c r="P60" s="1999"/>
      <c r="Q60" s="1067"/>
    </row>
    <row r="61" spans="1:17" ht="20.25" customHeight="1" x14ac:dyDescent="0.3">
      <c r="A61" s="1058">
        <v>22</v>
      </c>
      <c r="B61" s="1059"/>
      <c r="C61" s="1060"/>
      <c r="D61" s="1909"/>
      <c r="E61" s="1910"/>
      <c r="F61" s="1073"/>
      <c r="G61" s="1911"/>
      <c r="H61" s="1912"/>
      <c r="I61" s="1913"/>
      <c r="J61" s="1996"/>
      <c r="K61" s="1996"/>
      <c r="L61" s="1996"/>
      <c r="M61" s="1997"/>
      <c r="N61" s="1997"/>
      <c r="O61" s="1998"/>
      <c r="P61" s="1999"/>
      <c r="Q61" s="1067"/>
    </row>
    <row r="62" spans="1:17" ht="20.25" customHeight="1" x14ac:dyDescent="0.3">
      <c r="A62" s="1058">
        <v>23</v>
      </c>
      <c r="B62" s="1059"/>
      <c r="C62" s="1060"/>
      <c r="D62" s="1909"/>
      <c r="E62" s="1910"/>
      <c r="F62" s="1073"/>
      <c r="G62" s="1911"/>
      <c r="H62" s="1912"/>
      <c r="I62" s="1913"/>
      <c r="J62" s="1996"/>
      <c r="K62" s="1996"/>
      <c r="L62" s="1996"/>
      <c r="M62" s="1997"/>
      <c r="N62" s="1997"/>
      <c r="O62" s="1998"/>
      <c r="P62" s="1999"/>
      <c r="Q62" s="1067"/>
    </row>
    <row r="63" spans="1:17" ht="20.25" customHeight="1" x14ac:dyDescent="0.3">
      <c r="A63" s="1058">
        <v>24</v>
      </c>
      <c r="B63" s="1059"/>
      <c r="C63" s="1060"/>
      <c r="D63" s="1909"/>
      <c r="E63" s="1910"/>
      <c r="F63" s="1073"/>
      <c r="G63" s="1911"/>
      <c r="H63" s="1912"/>
      <c r="I63" s="1913"/>
      <c r="J63" s="1996"/>
      <c r="K63" s="1996"/>
      <c r="L63" s="1996"/>
      <c r="M63" s="1997"/>
      <c r="N63" s="1997"/>
      <c r="O63" s="1998"/>
      <c r="P63" s="1999"/>
      <c r="Q63" s="1067"/>
    </row>
    <row r="64" spans="1:17" ht="20.25" customHeight="1" x14ac:dyDescent="0.3">
      <c r="A64" s="1058">
        <v>25</v>
      </c>
      <c r="B64" s="1059"/>
      <c r="C64" s="1060"/>
      <c r="D64" s="1909"/>
      <c r="E64" s="1910"/>
      <c r="F64" s="1073"/>
      <c r="G64" s="1911"/>
      <c r="H64" s="1912"/>
      <c r="I64" s="1913"/>
      <c r="J64" s="1996"/>
      <c r="K64" s="1996"/>
      <c r="L64" s="1996"/>
      <c r="M64" s="1997"/>
      <c r="N64" s="1997"/>
      <c r="O64" s="1998"/>
      <c r="P64" s="1999"/>
      <c r="Q64" s="1067"/>
    </row>
    <row r="65" spans="1:17" ht="20.25" customHeight="1" x14ac:dyDescent="0.3">
      <c r="A65" s="1058">
        <v>26</v>
      </c>
      <c r="B65" s="1059"/>
      <c r="C65" s="1060"/>
      <c r="D65" s="1909"/>
      <c r="E65" s="1910"/>
      <c r="F65" s="1073"/>
      <c r="G65" s="1911"/>
      <c r="H65" s="1912"/>
      <c r="I65" s="1913"/>
      <c r="J65" s="1996"/>
      <c r="K65" s="1996"/>
      <c r="L65" s="1996"/>
      <c r="M65" s="1997"/>
      <c r="N65" s="1997"/>
      <c r="O65" s="1998"/>
      <c r="P65" s="1999"/>
      <c r="Q65" s="1067"/>
    </row>
    <row r="66" spans="1:17" ht="20.25" customHeight="1" x14ac:dyDescent="0.3">
      <c r="A66" s="1058">
        <v>27</v>
      </c>
      <c r="B66" s="1059"/>
      <c r="C66" s="1060"/>
      <c r="D66" s="1909"/>
      <c r="E66" s="1910"/>
      <c r="F66" s="1073"/>
      <c r="G66" s="1911"/>
      <c r="H66" s="1912"/>
      <c r="I66" s="1913"/>
      <c r="J66" s="1996"/>
      <c r="K66" s="1996"/>
      <c r="L66" s="1996"/>
      <c r="M66" s="1997"/>
      <c r="N66" s="1997"/>
      <c r="O66" s="1998"/>
      <c r="P66" s="1999"/>
      <c r="Q66" s="1067"/>
    </row>
    <row r="67" spans="1:17" ht="20.25" customHeight="1" x14ac:dyDescent="0.3">
      <c r="A67" s="1058">
        <v>28</v>
      </c>
      <c r="B67" s="1059"/>
      <c r="C67" s="1060"/>
      <c r="D67" s="1909"/>
      <c r="E67" s="1910"/>
      <c r="F67" s="1073"/>
      <c r="G67" s="1911"/>
      <c r="H67" s="1912"/>
      <c r="I67" s="1913"/>
      <c r="J67" s="1996"/>
      <c r="K67" s="1996"/>
      <c r="L67" s="1996"/>
      <c r="M67" s="1997"/>
      <c r="N67" s="1997"/>
      <c r="O67" s="1998"/>
      <c r="P67" s="1999"/>
      <c r="Q67" s="1067"/>
    </row>
    <row r="68" spans="1:17" ht="20.25" customHeight="1" x14ac:dyDescent="0.3">
      <c r="A68" s="1058">
        <v>29</v>
      </c>
      <c r="B68" s="1059"/>
      <c r="C68" s="1060"/>
      <c r="D68" s="1909"/>
      <c r="E68" s="1910"/>
      <c r="F68" s="1073"/>
      <c r="G68" s="1911"/>
      <c r="H68" s="1912"/>
      <c r="I68" s="1913"/>
      <c r="J68" s="1996"/>
      <c r="K68" s="1996"/>
      <c r="L68" s="1996"/>
      <c r="M68" s="1997"/>
      <c r="N68" s="1997"/>
      <c r="O68" s="1998"/>
      <c r="P68" s="1999"/>
      <c r="Q68" s="1067"/>
    </row>
    <row r="69" spans="1:17" ht="20.25" customHeight="1" x14ac:dyDescent="0.3">
      <c r="A69" s="1058">
        <v>30</v>
      </c>
      <c r="B69" s="1059"/>
      <c r="C69" s="1060"/>
      <c r="D69" s="1909"/>
      <c r="E69" s="1910"/>
      <c r="F69" s="1073"/>
      <c r="G69" s="1911"/>
      <c r="H69" s="1912"/>
      <c r="I69" s="1913"/>
      <c r="J69" s="1996"/>
      <c r="K69" s="1996"/>
      <c r="L69" s="1996"/>
      <c r="M69" s="1997"/>
      <c r="N69" s="1997"/>
      <c r="O69" s="1998"/>
      <c r="P69" s="1999"/>
      <c r="Q69" s="1067"/>
    </row>
    <row r="70" spans="1:17" ht="20.25" customHeight="1" x14ac:dyDescent="0.3">
      <c r="C70" s="263"/>
      <c r="E70" s="76" t="s">
        <v>165</v>
      </c>
      <c r="F70" s="786">
        <f>SUM(F40:F69)</f>
        <v>0</v>
      </c>
      <c r="M70" s="22"/>
      <c r="Q70" s="372">
        <f>SUM(Q40:Q69)</f>
        <v>0</v>
      </c>
    </row>
    <row r="71" spans="1:17" ht="20.25" customHeight="1" x14ac:dyDescent="0.3">
      <c r="E71" s="76" t="s">
        <v>164</v>
      </c>
      <c r="F71" s="786">
        <f>K23</f>
        <v>0</v>
      </c>
      <c r="M71" s="22"/>
    </row>
    <row r="72" spans="1:17" ht="20.25" customHeight="1" x14ac:dyDescent="0.3">
      <c r="E72" s="76" t="s">
        <v>163</v>
      </c>
      <c r="F72" s="378">
        <f>IF(F70=0,0,F70/F71)</f>
        <v>0</v>
      </c>
      <c r="M72" s="22"/>
    </row>
    <row r="73" spans="1:17" ht="20.25" customHeight="1" x14ac:dyDescent="0.3">
      <c r="E73" s="76" t="s">
        <v>162</v>
      </c>
      <c r="F73" s="242"/>
      <c r="G73" s="369"/>
      <c r="H73" s="42"/>
      <c r="I73" s="42"/>
      <c r="J73" s="676"/>
      <c r="K73" s="676"/>
      <c r="L73" s="676"/>
      <c r="M73" s="22"/>
      <c r="O73" s="22"/>
      <c r="P73" s="22"/>
    </row>
  </sheetData>
  <mergeCells count="205">
    <mergeCell ref="E16:G16"/>
    <mergeCell ref="K16:M16"/>
    <mergeCell ref="B21:F21"/>
    <mergeCell ref="G21:M21"/>
    <mergeCell ref="N21:O21"/>
    <mergeCell ref="A22:A27"/>
    <mergeCell ref="A1:R1"/>
    <mergeCell ref="A2:P2"/>
    <mergeCell ref="B7:M8"/>
    <mergeCell ref="O7:Q11"/>
    <mergeCell ref="B10:D11"/>
    <mergeCell ref="E10:M11"/>
    <mergeCell ref="B12:D13"/>
    <mergeCell ref="B28:F28"/>
    <mergeCell ref="G28:M28"/>
    <mergeCell ref="N28:O28"/>
    <mergeCell ref="H23:I23"/>
    <mergeCell ref="J23:L23"/>
    <mergeCell ref="H24:I24"/>
    <mergeCell ref="J24:L24"/>
    <mergeCell ref="H25:I25"/>
    <mergeCell ref="J25:L25"/>
    <mergeCell ref="B22:F27"/>
    <mergeCell ref="N22:O27"/>
    <mergeCell ref="H26:I26"/>
    <mergeCell ref="J26:L26"/>
    <mergeCell ref="B29:F29"/>
    <mergeCell ref="B30:F30"/>
    <mergeCell ref="G29:M29"/>
    <mergeCell ref="N29:O29"/>
    <mergeCell ref="A30:A31"/>
    <mergeCell ref="B31:F31"/>
    <mergeCell ref="Q34:Q37"/>
    <mergeCell ref="A38:A39"/>
    <mergeCell ref="B38:B39"/>
    <mergeCell ref="C38:C39"/>
    <mergeCell ref="Q38:Q39"/>
    <mergeCell ref="J39:L39"/>
    <mergeCell ref="M39:N39"/>
    <mergeCell ref="D40:E40"/>
    <mergeCell ref="G40:I40"/>
    <mergeCell ref="J40:L40"/>
    <mergeCell ref="M40:N40"/>
    <mergeCell ref="O40:P40"/>
    <mergeCell ref="D38:E39"/>
    <mergeCell ref="F38:F39"/>
    <mergeCell ref="G38:I39"/>
    <mergeCell ref="J38:N38"/>
    <mergeCell ref="O38:P39"/>
    <mergeCell ref="D41:E41"/>
    <mergeCell ref="G41:I41"/>
    <mergeCell ref="J41:L41"/>
    <mergeCell ref="M41:N41"/>
    <mergeCell ref="O41:P41"/>
    <mergeCell ref="D42:E42"/>
    <mergeCell ref="G42:I42"/>
    <mergeCell ref="J42:L42"/>
    <mergeCell ref="M42:N42"/>
    <mergeCell ref="O42:P42"/>
    <mergeCell ref="D43:E43"/>
    <mergeCell ref="G43:I43"/>
    <mergeCell ref="J43:L43"/>
    <mergeCell ref="M43:N43"/>
    <mergeCell ref="O43:P43"/>
    <mergeCell ref="D44:E44"/>
    <mergeCell ref="G44:I44"/>
    <mergeCell ref="J44:L44"/>
    <mergeCell ref="M44:N44"/>
    <mergeCell ref="O44:P44"/>
    <mergeCell ref="D45:E45"/>
    <mergeCell ref="G45:I45"/>
    <mergeCell ref="J45:L45"/>
    <mergeCell ref="M45:N45"/>
    <mergeCell ref="O45:P45"/>
    <mergeCell ref="D46:E46"/>
    <mergeCell ref="G46:I46"/>
    <mergeCell ref="J46:L46"/>
    <mergeCell ref="M46:N46"/>
    <mergeCell ref="O46:P46"/>
    <mergeCell ref="D47:E47"/>
    <mergeCell ref="G47:I47"/>
    <mergeCell ref="J47:L47"/>
    <mergeCell ref="M47:N47"/>
    <mergeCell ref="O47:P47"/>
    <mergeCell ref="D48:E48"/>
    <mergeCell ref="G48:I48"/>
    <mergeCell ref="J48:L48"/>
    <mergeCell ref="M48:N48"/>
    <mergeCell ref="O48:P48"/>
    <mergeCell ref="D49:E49"/>
    <mergeCell ref="G49:I49"/>
    <mergeCell ref="J49:L49"/>
    <mergeCell ref="M49:N49"/>
    <mergeCell ref="O49:P49"/>
    <mergeCell ref="D50:E50"/>
    <mergeCell ref="G50:I50"/>
    <mergeCell ref="J50:L50"/>
    <mergeCell ref="M50:N50"/>
    <mergeCell ref="O50:P50"/>
    <mergeCell ref="D51:E51"/>
    <mergeCell ref="G51:I51"/>
    <mergeCell ref="J51:L51"/>
    <mergeCell ref="M51:N51"/>
    <mergeCell ref="O51:P51"/>
    <mergeCell ref="D52:E52"/>
    <mergeCell ref="G52:I52"/>
    <mergeCell ref="J52:L52"/>
    <mergeCell ref="M52:N52"/>
    <mergeCell ref="O52:P52"/>
    <mergeCell ref="D53:E53"/>
    <mergeCell ref="G53:I53"/>
    <mergeCell ref="J53:L53"/>
    <mergeCell ref="M53:N53"/>
    <mergeCell ref="O53:P53"/>
    <mergeCell ref="D54:E54"/>
    <mergeCell ref="G54:I54"/>
    <mergeCell ref="J54:L54"/>
    <mergeCell ref="M54:N54"/>
    <mergeCell ref="O54:P54"/>
    <mergeCell ref="D55:E55"/>
    <mergeCell ref="G55:I55"/>
    <mergeCell ref="J55:L55"/>
    <mergeCell ref="M55:N55"/>
    <mergeCell ref="O55:P55"/>
    <mergeCell ref="D56:E56"/>
    <mergeCell ref="G56:I56"/>
    <mergeCell ref="J56:L56"/>
    <mergeCell ref="M56:N56"/>
    <mergeCell ref="O56:P56"/>
    <mergeCell ref="D57:E57"/>
    <mergeCell ref="G57:I57"/>
    <mergeCell ref="J57:L57"/>
    <mergeCell ref="M57:N57"/>
    <mergeCell ref="O57:P57"/>
    <mergeCell ref="D58:E58"/>
    <mergeCell ref="G58:I58"/>
    <mergeCell ref="J58:L58"/>
    <mergeCell ref="M58:N58"/>
    <mergeCell ref="O58:P58"/>
    <mergeCell ref="D59:E59"/>
    <mergeCell ref="G59:I59"/>
    <mergeCell ref="J59:L59"/>
    <mergeCell ref="M59:N59"/>
    <mergeCell ref="O59:P59"/>
    <mergeCell ref="D60:E60"/>
    <mergeCell ref="G60:I60"/>
    <mergeCell ref="J60:L60"/>
    <mergeCell ref="M60:N60"/>
    <mergeCell ref="O60:P60"/>
    <mergeCell ref="D61:E61"/>
    <mergeCell ref="G61:I61"/>
    <mergeCell ref="J61:L61"/>
    <mergeCell ref="M61:N61"/>
    <mergeCell ref="O61:P61"/>
    <mergeCell ref="D62:E62"/>
    <mergeCell ref="G62:I62"/>
    <mergeCell ref="J62:L62"/>
    <mergeCell ref="M62:N62"/>
    <mergeCell ref="O62:P62"/>
    <mergeCell ref="D63:E63"/>
    <mergeCell ref="G63:I63"/>
    <mergeCell ref="J63:L63"/>
    <mergeCell ref="M63:N63"/>
    <mergeCell ref="O63:P63"/>
    <mergeCell ref="D64:E64"/>
    <mergeCell ref="G64:I64"/>
    <mergeCell ref="J64:L64"/>
    <mergeCell ref="M64:N64"/>
    <mergeCell ref="O64:P64"/>
    <mergeCell ref="M68:N68"/>
    <mergeCell ref="O68:P68"/>
    <mergeCell ref="D66:E66"/>
    <mergeCell ref="G66:I66"/>
    <mergeCell ref="J66:L66"/>
    <mergeCell ref="M66:N66"/>
    <mergeCell ref="O66:P66"/>
    <mergeCell ref="D67:E67"/>
    <mergeCell ref="G67:I67"/>
    <mergeCell ref="J67:L67"/>
    <mergeCell ref="M67:N67"/>
    <mergeCell ref="O67:P67"/>
    <mergeCell ref="D69:E69"/>
    <mergeCell ref="G69:I69"/>
    <mergeCell ref="J69:L69"/>
    <mergeCell ref="M69:N69"/>
    <mergeCell ref="O69:P69"/>
    <mergeCell ref="E12:G13"/>
    <mergeCell ref="H12:J13"/>
    <mergeCell ref="K12:M13"/>
    <mergeCell ref="O12:O13"/>
    <mergeCell ref="P12:Q13"/>
    <mergeCell ref="B14:D15"/>
    <mergeCell ref="E14:G15"/>
    <mergeCell ref="H14:J15"/>
    <mergeCell ref="K14:M15"/>
    <mergeCell ref="O14:O15"/>
    <mergeCell ref="P14:Q15"/>
    <mergeCell ref="D65:E65"/>
    <mergeCell ref="G65:I65"/>
    <mergeCell ref="J65:L65"/>
    <mergeCell ref="M65:N65"/>
    <mergeCell ref="O65:P65"/>
    <mergeCell ref="D68:E68"/>
    <mergeCell ref="G68:I68"/>
    <mergeCell ref="J68:L68"/>
  </mergeCells>
  <dataValidations count="3">
    <dataValidation type="list" allowBlank="1" showInputMessage="1" showErrorMessage="1" promptTitle="Select from drop-down list" prompt="Zoom out to 100% for larger font" sqref="G28:M28" xr:uid="{896ADB73-F22D-421D-AC1F-DBAA000ACD32}">
      <formula1>"Select from drop-down list, Yes: value reported correctly, No: value not reported correctly, Not applicable"</formula1>
    </dataValidation>
    <dataValidation type="list" allowBlank="1" showInputMessage="1" showErrorMessage="1" promptTitle="Select from drop-down list" prompt="Zoom out to 100% for larger font" sqref="G29:M29" xr:uid="{9EB33348-F4BA-4FA0-A099-36C82116946D}">
      <formula1>"Select from drop-down list, Yes: GST treatment applied correctly and all exempt supplies reported, No: GST treatment not applied correctly and/or not all exempt supplies reported, Not applicable"</formula1>
    </dataValidation>
    <dataValidation operator="equal" allowBlank="1" showInputMessage="1" showErrorMessage="1" promptTitle="What is an exempt supply?" prompt="Exempt supply refers to supplies where there is no GST levied" sqref="G38:I39" xr:uid="{5B8A4768-7921-47DE-957B-FBC51FF54681}"/>
  </dataValidations>
  <pageMargins left="0.35433070866141736" right="0.35433070866141736" top="0.39370078740157483" bottom="0.47244094488188981" header="0.23622047244094491" footer="0.15748031496062992"/>
  <headerFooter>
    <oddFooter>&amp;L&amp;20GSTF28AACAPCER
GST/FORM032/1123/ACAP&amp;C&amp;20Page &amp;P of &amp;N</oddFooter>
  </headerFooter>
  <rowBreaks count="1" manualBreakCount="1">
    <brk id="32" max="16" man="1"/>
  </row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CA3D6-24C0-44BE-8CF2-847E8B47A36E}">
  <sheetPr>
    <pageSetUpPr fitToPage="1"/>
  </sheetPr>
  <dimension ref="A1:Y129"/>
  <sheetViews>
    <sheetView showGridLines="0" topLeftCell="A2" zoomScale="50" zoomScaleNormal="50" zoomScaleSheetLayoutView="55" workbookViewId="0">
      <selection activeCell="A2" sqref="A2:T2"/>
    </sheetView>
  </sheetViews>
  <sheetFormatPr defaultColWidth="9.140625" defaultRowHeight="20.25" customHeight="1" x14ac:dyDescent="0.3"/>
  <cols>
    <col min="1" max="1" width="11.140625" style="37" customWidth="1"/>
    <col min="2" max="2" width="18.7109375" style="37" customWidth="1"/>
    <col min="3" max="3" width="18.28515625" style="37" customWidth="1"/>
    <col min="4" max="4" width="36.7109375" style="37" customWidth="1"/>
    <col min="5" max="5" width="34.7109375" style="37" customWidth="1"/>
    <col min="6" max="6" width="15.28515625" style="37" customWidth="1"/>
    <col min="7" max="7" width="36.7109375" style="37" customWidth="1"/>
    <col min="8" max="9" width="23.7109375" style="37" customWidth="1"/>
    <col min="10" max="10" width="22.28515625" style="37" customWidth="1"/>
    <col min="11" max="11" width="25.7109375" style="37" customWidth="1"/>
    <col min="12" max="12" width="26.140625" style="37" customWidth="1"/>
    <col min="13" max="13" width="29.85546875" style="37" customWidth="1"/>
    <col min="14" max="14" width="28.42578125" style="37" customWidth="1"/>
    <col min="15" max="15" width="30.5703125" style="37" customWidth="1"/>
    <col min="16" max="16" width="37.7109375" style="37" customWidth="1"/>
    <col min="17" max="17" width="33.85546875" style="37" customWidth="1"/>
    <col min="18" max="18" width="34" style="37" customWidth="1"/>
    <col min="19" max="19" width="41" style="37" customWidth="1"/>
    <col min="20" max="20" width="24.140625" style="37" customWidth="1"/>
    <col min="21" max="16384" width="9.140625" style="37"/>
  </cols>
  <sheetData>
    <row r="1" spans="1:25" s="987" customFormat="1" ht="25.9" hidden="1" customHeight="1" x14ac:dyDescent="0.3">
      <c r="A1" s="1723"/>
      <c r="B1" s="1723"/>
      <c r="C1" s="1723"/>
      <c r="D1" s="1723"/>
      <c r="E1" s="1723"/>
      <c r="F1" s="1723"/>
      <c r="G1" s="1723"/>
      <c r="H1" s="1723"/>
      <c r="I1" s="1723"/>
      <c r="J1" s="1723"/>
      <c r="K1" s="1723"/>
      <c r="L1" s="1723"/>
      <c r="M1" s="1723"/>
      <c r="N1" s="1723"/>
      <c r="O1" s="1723"/>
      <c r="P1" s="1723"/>
      <c r="Q1" s="1723"/>
      <c r="R1" s="1723"/>
      <c r="S1" s="1068"/>
      <c r="T1" s="1068"/>
      <c r="U1" s="1068"/>
    </row>
    <row r="2" spans="1:25" ht="35.25" customHeight="1" x14ac:dyDescent="0.3">
      <c r="A2" s="2217" t="s">
        <v>707</v>
      </c>
      <c r="B2" s="2217"/>
      <c r="C2" s="2217"/>
      <c r="D2" s="2217"/>
      <c r="E2" s="2217"/>
      <c r="F2" s="2217"/>
      <c r="G2" s="2217"/>
      <c r="H2" s="2217"/>
      <c r="I2" s="2217"/>
      <c r="J2" s="2217"/>
      <c r="K2" s="2217"/>
      <c r="L2" s="2217"/>
      <c r="M2" s="2217"/>
      <c r="N2" s="2217"/>
      <c r="O2" s="2217"/>
      <c r="P2" s="2217"/>
      <c r="Q2" s="2217"/>
      <c r="R2" s="2217"/>
      <c r="S2" s="2217"/>
      <c r="T2" s="2217"/>
      <c r="U2" s="777"/>
      <c r="V2" s="777"/>
      <c r="W2" s="777"/>
      <c r="X2" s="777"/>
      <c r="Y2" s="777"/>
    </row>
    <row r="3" spans="1:25" ht="12" customHeight="1" x14ac:dyDescent="0.3">
      <c r="A3" s="320"/>
      <c r="B3" s="320"/>
      <c r="C3" s="320"/>
      <c r="D3" s="320"/>
      <c r="E3" s="320"/>
      <c r="F3" s="320"/>
      <c r="G3" s="320"/>
      <c r="H3" s="320"/>
      <c r="I3" s="320"/>
      <c r="J3" s="320"/>
      <c r="K3" s="320"/>
      <c r="L3" s="320"/>
      <c r="M3" s="320"/>
      <c r="N3" s="320"/>
      <c r="O3" s="320"/>
      <c r="P3" s="320"/>
      <c r="Q3" s="320"/>
      <c r="R3" s="262"/>
      <c r="S3" s="262"/>
      <c r="T3" s="262"/>
    </row>
    <row r="4" spans="1:25" ht="8.25" customHeight="1" x14ac:dyDescent="0.3">
      <c r="A4" s="319"/>
      <c r="B4" s="319"/>
      <c r="C4" s="319"/>
      <c r="D4" s="319"/>
      <c r="E4" s="319"/>
      <c r="F4" s="319"/>
      <c r="G4" s="319"/>
      <c r="H4" s="319"/>
      <c r="I4" s="319"/>
      <c r="J4" s="319"/>
      <c r="K4" s="319"/>
      <c r="L4" s="319"/>
      <c r="M4" s="319"/>
      <c r="N4" s="319"/>
      <c r="O4" s="318"/>
      <c r="P4" s="318"/>
      <c r="Q4" s="318"/>
      <c r="R4" s="318"/>
      <c r="S4" s="318"/>
      <c r="T4" s="318"/>
    </row>
    <row r="5" spans="1:25" ht="20.25" customHeight="1" x14ac:dyDescent="0.3">
      <c r="A5" s="1774"/>
      <c r="B5" s="1774"/>
      <c r="C5" s="1774"/>
      <c r="D5" s="1774"/>
      <c r="E5" s="1774"/>
      <c r="F5" s="1774"/>
      <c r="G5" s="1774"/>
      <c r="H5" s="1774"/>
      <c r="I5" s="1774"/>
      <c r="J5" s="1774"/>
      <c r="K5" s="1774"/>
      <c r="L5" s="258"/>
      <c r="M5" s="258"/>
      <c r="N5" s="141"/>
      <c r="O5" s="141"/>
      <c r="P5" s="141"/>
      <c r="Q5" s="141"/>
      <c r="R5" s="141"/>
      <c r="S5" s="137"/>
      <c r="T5" s="137"/>
    </row>
    <row r="6" spans="1:25" ht="20.25" customHeight="1" x14ac:dyDescent="0.3">
      <c r="A6" s="679"/>
      <c r="B6" s="2218" t="s">
        <v>291</v>
      </c>
      <c r="C6" s="2218"/>
      <c r="D6" s="2218"/>
      <c r="E6" s="2218"/>
      <c r="F6" s="2218"/>
      <c r="G6" s="2218"/>
      <c r="H6" s="2218"/>
      <c r="I6" s="2218"/>
      <c r="J6" s="2218"/>
      <c r="K6" s="2218"/>
      <c r="L6" s="2218"/>
      <c r="M6" s="2218"/>
      <c r="N6" s="317"/>
      <c r="O6" s="1776" t="s">
        <v>722</v>
      </c>
      <c r="P6" s="1776"/>
      <c r="Q6" s="1776"/>
      <c r="R6" s="1776"/>
      <c r="S6" s="137"/>
      <c r="T6" s="137"/>
    </row>
    <row r="7" spans="1:25" ht="20.25" customHeight="1" x14ac:dyDescent="0.3">
      <c r="A7" s="679"/>
      <c r="B7" s="2218"/>
      <c r="C7" s="2218"/>
      <c r="D7" s="2218"/>
      <c r="E7" s="2218"/>
      <c r="F7" s="2218"/>
      <c r="G7" s="2218"/>
      <c r="H7" s="2218"/>
      <c r="I7" s="2218"/>
      <c r="J7" s="2218"/>
      <c r="K7" s="2218"/>
      <c r="L7" s="2218"/>
      <c r="M7" s="2218"/>
      <c r="N7" s="317"/>
      <c r="O7" s="1776"/>
      <c r="P7" s="1776"/>
      <c r="Q7" s="1776"/>
      <c r="R7" s="1776"/>
      <c r="S7" s="137"/>
      <c r="T7" s="137"/>
    </row>
    <row r="8" spans="1:25" ht="20.25" customHeight="1" x14ac:dyDescent="0.3">
      <c r="A8" s="679"/>
      <c r="B8" s="679"/>
      <c r="C8" s="258"/>
      <c r="D8" s="258"/>
      <c r="E8" s="258"/>
      <c r="F8" s="258"/>
      <c r="G8" s="258"/>
      <c r="H8" s="258"/>
      <c r="I8" s="258"/>
      <c r="J8" s="258"/>
      <c r="K8" s="258"/>
      <c r="L8" s="258"/>
      <c r="M8" s="258"/>
      <c r="N8" s="141"/>
      <c r="O8" s="1776"/>
      <c r="P8" s="1776"/>
      <c r="Q8" s="1776"/>
      <c r="R8" s="1776"/>
      <c r="S8" s="137"/>
      <c r="T8" s="137"/>
    </row>
    <row r="9" spans="1:25" ht="20.25" customHeight="1" x14ac:dyDescent="0.3">
      <c r="A9" s="679"/>
      <c r="B9" s="1469" t="s">
        <v>110</v>
      </c>
      <c r="C9" s="2219"/>
      <c r="D9" s="2219"/>
      <c r="E9" s="1471" t="str">
        <f>IF(ISBLANK('[1]Appendix 1'!D7),"",'[1]Appendix 1'!D7)</f>
        <v/>
      </c>
      <c r="F9" s="1472"/>
      <c r="G9" s="1472"/>
      <c r="H9" s="1472"/>
      <c r="I9" s="1472"/>
      <c r="J9" s="1472"/>
      <c r="K9" s="1472"/>
      <c r="L9" s="1472"/>
      <c r="M9" s="1473"/>
      <c r="N9" s="141"/>
      <c r="O9" s="1776"/>
      <c r="P9" s="1776"/>
      <c r="Q9" s="1776"/>
      <c r="R9" s="1776"/>
      <c r="S9" s="137"/>
      <c r="T9" s="137"/>
    </row>
    <row r="10" spans="1:25" ht="20.25" customHeight="1" x14ac:dyDescent="0.3">
      <c r="A10" s="679"/>
      <c r="B10" s="1470"/>
      <c r="C10" s="2220"/>
      <c r="D10" s="2220"/>
      <c r="E10" s="1784"/>
      <c r="F10" s="1785"/>
      <c r="G10" s="1785"/>
      <c r="H10" s="1785"/>
      <c r="I10" s="1785"/>
      <c r="J10" s="1785"/>
      <c r="K10" s="1785"/>
      <c r="L10" s="1785"/>
      <c r="M10" s="1786"/>
      <c r="N10" s="141"/>
      <c r="O10" s="1777"/>
      <c r="P10" s="1777"/>
      <c r="Q10" s="1777"/>
      <c r="R10" s="1777"/>
      <c r="S10" s="137"/>
      <c r="T10" s="137"/>
    </row>
    <row r="11" spans="1:25" ht="20.25" customHeight="1" x14ac:dyDescent="0.3">
      <c r="A11" s="679"/>
      <c r="B11" s="2227" t="s">
        <v>111</v>
      </c>
      <c r="C11" s="2228"/>
      <c r="D11" s="2228"/>
      <c r="E11" s="1471" t="str">
        <f>IF(ISBLANK('[1]Appendix 1'!D9),"",'[1]Appendix 1'!D9)</f>
        <v/>
      </c>
      <c r="F11" s="1472"/>
      <c r="G11" s="1473"/>
      <c r="H11" s="1877" t="s">
        <v>112</v>
      </c>
      <c r="I11" s="1878"/>
      <c r="J11" s="1878"/>
      <c r="K11" s="2231"/>
      <c r="L11" s="2232"/>
      <c r="M11" s="2233"/>
      <c r="N11" s="141"/>
      <c r="O11" s="1801" t="s">
        <v>348</v>
      </c>
      <c r="P11" s="2221"/>
      <c r="Q11" s="2222"/>
      <c r="R11" s="2223"/>
      <c r="S11" s="137"/>
      <c r="T11" s="137"/>
    </row>
    <row r="12" spans="1:25" ht="20.25" customHeight="1" x14ac:dyDescent="0.3">
      <c r="A12" s="679"/>
      <c r="B12" s="2229"/>
      <c r="C12" s="2230"/>
      <c r="D12" s="2230"/>
      <c r="E12" s="1784"/>
      <c r="F12" s="1785"/>
      <c r="G12" s="1786"/>
      <c r="H12" s="1445"/>
      <c r="I12" s="1446"/>
      <c r="J12" s="1446"/>
      <c r="K12" s="2234"/>
      <c r="L12" s="2235"/>
      <c r="M12" s="2236"/>
      <c r="N12" s="141"/>
      <c r="O12" s="1803"/>
      <c r="P12" s="2224"/>
      <c r="Q12" s="2225"/>
      <c r="R12" s="2226"/>
      <c r="S12" s="137"/>
      <c r="T12" s="137"/>
    </row>
    <row r="13" spans="1:25" ht="20.25" customHeight="1" x14ac:dyDescent="0.3">
      <c r="A13" s="679"/>
      <c r="B13" s="2227" t="s">
        <v>290</v>
      </c>
      <c r="C13" s="2228"/>
      <c r="D13" s="2228"/>
      <c r="E13" s="1471" t="str">
        <f>IF(ISBLANK('[1]Appendix 1'!D11),"",'[1]Appendix 1'!D11)</f>
        <v/>
      </c>
      <c r="F13" s="1472"/>
      <c r="G13" s="1473"/>
      <c r="H13" s="1877" t="s">
        <v>113</v>
      </c>
      <c r="I13" s="1878"/>
      <c r="J13" s="1878"/>
      <c r="K13" s="2231"/>
      <c r="L13" s="2232"/>
      <c r="M13" s="2233"/>
      <c r="N13" s="141"/>
      <c r="O13" s="1801" t="s">
        <v>352</v>
      </c>
      <c r="P13" s="2221"/>
      <c r="Q13" s="2222"/>
      <c r="R13" s="2223"/>
      <c r="S13" s="137"/>
      <c r="T13" s="137"/>
    </row>
    <row r="14" spans="1:25" ht="24.75" customHeight="1" x14ac:dyDescent="0.3">
      <c r="A14" s="679"/>
      <c r="B14" s="2229"/>
      <c r="C14" s="2230"/>
      <c r="D14" s="2230"/>
      <c r="E14" s="1784"/>
      <c r="F14" s="1785"/>
      <c r="G14" s="1786"/>
      <c r="H14" s="1445"/>
      <c r="I14" s="1446"/>
      <c r="J14" s="1446"/>
      <c r="K14" s="2234"/>
      <c r="L14" s="2235"/>
      <c r="M14" s="2236"/>
      <c r="N14" s="141"/>
      <c r="O14" s="1803"/>
      <c r="P14" s="2224"/>
      <c r="Q14" s="2225"/>
      <c r="R14" s="2226"/>
      <c r="S14" s="137"/>
      <c r="T14" s="137"/>
    </row>
    <row r="15" spans="1:25" ht="24" customHeight="1" x14ac:dyDescent="0.3">
      <c r="A15" s="143"/>
      <c r="B15" s="143"/>
      <c r="C15" s="38"/>
      <c r="D15" s="38"/>
      <c r="E15" s="1454" t="s">
        <v>114</v>
      </c>
      <c r="F15" s="1454"/>
      <c r="G15" s="1454"/>
      <c r="H15" s="38"/>
      <c r="I15" s="144"/>
      <c r="J15" s="144"/>
      <c r="K15" s="1455" t="s">
        <v>115</v>
      </c>
      <c r="L15" s="1455"/>
      <c r="M15" s="1455"/>
      <c r="N15" s="38"/>
      <c r="O15" s="38"/>
      <c r="P15" s="38"/>
      <c r="Q15" s="38"/>
      <c r="R15" s="38"/>
    </row>
    <row r="16" spans="1:25" ht="20.25" customHeight="1" x14ac:dyDescent="0.3">
      <c r="B16" s="256"/>
      <c r="C16" s="256"/>
      <c r="D16" s="256"/>
      <c r="E16" s="294"/>
      <c r="F16" s="294"/>
      <c r="G16" s="294"/>
      <c r="H16" s="294"/>
      <c r="I16" s="294"/>
      <c r="J16" s="294"/>
      <c r="K16" s="294"/>
      <c r="L16" s="294"/>
      <c r="M16" s="294"/>
    </row>
    <row r="17" spans="1:19" ht="25.5" customHeight="1" x14ac:dyDescent="0.35">
      <c r="A17" s="254" t="s">
        <v>289</v>
      </c>
      <c r="I17" s="61"/>
    </row>
    <row r="18" spans="1:19" ht="20.25" customHeight="1" x14ac:dyDescent="0.3">
      <c r="A18" s="44"/>
      <c r="I18" s="61"/>
    </row>
    <row r="19" spans="1:19" ht="42.75" customHeight="1" x14ac:dyDescent="0.3">
      <c r="A19" s="1081" t="s">
        <v>288</v>
      </c>
      <c r="B19" s="2215" t="s">
        <v>287</v>
      </c>
      <c r="C19" s="2216"/>
      <c r="D19" s="2216"/>
      <c r="E19" s="2216"/>
      <c r="F19" s="2216"/>
      <c r="G19" s="2216"/>
      <c r="H19" s="2216"/>
      <c r="I19" s="2173" t="s">
        <v>196</v>
      </c>
      <c r="J19" s="2174"/>
      <c r="K19" s="2174"/>
      <c r="L19" s="2174"/>
      <c r="M19" s="2174"/>
      <c r="N19" s="2174"/>
      <c r="O19" s="2174"/>
      <c r="P19" s="2175"/>
      <c r="Q19" s="2174" t="s">
        <v>174</v>
      </c>
      <c r="R19" s="2174"/>
      <c r="S19" s="2175"/>
    </row>
    <row r="20" spans="1:19" ht="20.100000000000001" customHeight="1" x14ac:dyDescent="0.3">
      <c r="A20" s="1837" t="s">
        <v>195</v>
      </c>
      <c r="B20" s="1923" t="s">
        <v>862</v>
      </c>
      <c r="C20" s="1924"/>
      <c r="D20" s="1924"/>
      <c r="E20" s="1924"/>
      <c r="F20" s="1924"/>
      <c r="G20" s="1924"/>
      <c r="H20" s="1924"/>
      <c r="I20" s="1082"/>
      <c r="J20" s="1083" t="s">
        <v>194</v>
      </c>
      <c r="K20" s="1084"/>
      <c r="L20" s="1084"/>
      <c r="M20" s="1084"/>
      <c r="N20" s="1085"/>
      <c r="O20" s="1086"/>
      <c r="P20" s="1087"/>
      <c r="Q20" s="1088"/>
      <c r="R20" s="1088"/>
      <c r="S20" s="1089"/>
    </row>
    <row r="21" spans="1:19" ht="57.75" customHeight="1" x14ac:dyDescent="0.3">
      <c r="A21" s="1838"/>
      <c r="B21" s="1926"/>
      <c r="C21" s="1844"/>
      <c r="D21" s="1844"/>
      <c r="E21" s="1844"/>
      <c r="F21" s="1844"/>
      <c r="G21" s="1844"/>
      <c r="H21" s="1844"/>
      <c r="I21" s="725"/>
      <c r="J21" s="316"/>
      <c r="K21" s="315" t="s">
        <v>286</v>
      </c>
      <c r="L21" s="315" t="s">
        <v>246</v>
      </c>
      <c r="M21" s="315" t="s">
        <v>285</v>
      </c>
      <c r="N21" s="2213" t="s">
        <v>824</v>
      </c>
      <c r="O21" s="2214"/>
      <c r="P21" s="2210" t="s">
        <v>283</v>
      </c>
      <c r="Q21" s="665"/>
      <c r="R21" s="665"/>
      <c r="S21" s="666"/>
    </row>
    <row r="22" spans="1:19" ht="52.5" customHeight="1" x14ac:dyDescent="0.3">
      <c r="A22" s="1838"/>
      <c r="B22" s="1926"/>
      <c r="C22" s="1844"/>
      <c r="D22" s="1844"/>
      <c r="E22" s="1844"/>
      <c r="F22" s="1844"/>
      <c r="G22" s="1844"/>
      <c r="H22" s="1844"/>
      <c r="I22" s="725"/>
      <c r="J22" s="312" t="s">
        <v>284</v>
      </c>
      <c r="K22" s="314"/>
      <c r="L22" s="314"/>
      <c r="M22" s="314"/>
      <c r="N22" s="2237"/>
      <c r="O22" s="2238"/>
      <c r="P22" s="2210"/>
      <c r="Q22" s="665"/>
      <c r="R22" s="665"/>
      <c r="S22" s="666"/>
    </row>
    <row r="23" spans="1:19" ht="46.5" customHeight="1" x14ac:dyDescent="0.3">
      <c r="A23" s="1838"/>
      <c r="B23" s="1926"/>
      <c r="C23" s="1844"/>
      <c r="D23" s="1844"/>
      <c r="E23" s="1844"/>
      <c r="F23" s="1844"/>
      <c r="G23" s="1844"/>
      <c r="H23" s="1844"/>
      <c r="I23" s="725"/>
      <c r="J23" s="312" t="s">
        <v>189</v>
      </c>
      <c r="K23" s="313" t="s">
        <v>282</v>
      </c>
      <c r="L23" s="313" t="s">
        <v>281</v>
      </c>
      <c r="M23" s="313" t="s">
        <v>280</v>
      </c>
      <c r="N23" s="2239" t="s">
        <v>279</v>
      </c>
      <c r="O23" s="2240"/>
      <c r="P23" s="2210"/>
      <c r="Q23" s="665"/>
      <c r="R23" s="665"/>
      <c r="S23" s="666"/>
    </row>
    <row r="24" spans="1:19" ht="31.5" customHeight="1" x14ac:dyDescent="0.3">
      <c r="A24" s="1838"/>
      <c r="B24" s="1926"/>
      <c r="C24" s="1844"/>
      <c r="D24" s="1844"/>
      <c r="E24" s="1844"/>
      <c r="F24" s="1844"/>
      <c r="G24" s="1844"/>
      <c r="H24" s="1844"/>
      <c r="I24" s="725"/>
      <c r="J24" s="312" t="s">
        <v>186</v>
      </c>
      <c r="K24" s="311" t="str">
        <f>IF(ISBLANK(K22),"",(K22-K23))</f>
        <v/>
      </c>
      <c r="L24" s="311" t="str">
        <f>IF(ISBLANK(L22),"",(L22-L23))</f>
        <v/>
      </c>
      <c r="M24" s="311" t="str">
        <f>IF(ISBLANK(M22),"",(M22-M23))</f>
        <v/>
      </c>
      <c r="N24" s="2211" t="str">
        <f>IF(ISBLANK(N22),"",(N22-N23))</f>
        <v/>
      </c>
      <c r="O24" s="2212"/>
      <c r="P24" s="2210"/>
      <c r="Q24" s="665"/>
      <c r="R24" s="665"/>
      <c r="S24" s="666"/>
    </row>
    <row r="25" spans="1:19" ht="26.25" customHeight="1" x14ac:dyDescent="0.3">
      <c r="A25" s="1838"/>
      <c r="B25" s="1926"/>
      <c r="C25" s="1844"/>
      <c r="D25" s="1844"/>
      <c r="E25" s="1844"/>
      <c r="F25" s="1844"/>
      <c r="G25" s="1844"/>
      <c r="H25" s="1844"/>
      <c r="I25" s="726" t="s">
        <v>278</v>
      </c>
      <c r="J25" s="251"/>
      <c r="K25" s="686"/>
      <c r="L25" s="686"/>
      <c r="M25" s="686"/>
      <c r="N25" s="686"/>
      <c r="O25" s="46"/>
      <c r="P25" s="393"/>
      <c r="Q25" s="665"/>
      <c r="R25" s="665"/>
      <c r="S25" s="666"/>
    </row>
    <row r="26" spans="1:19" ht="13.35" customHeight="1" x14ac:dyDescent="0.3">
      <c r="A26" s="1839"/>
      <c r="B26" s="1928"/>
      <c r="C26" s="1929"/>
      <c r="D26" s="1929"/>
      <c r="E26" s="1929"/>
      <c r="F26" s="1929"/>
      <c r="G26" s="1929"/>
      <c r="H26" s="1929"/>
      <c r="I26" s="727"/>
      <c r="J26" s="310"/>
      <c r="K26" s="309"/>
      <c r="L26" s="309"/>
      <c r="M26" s="309"/>
      <c r="N26" s="309"/>
      <c r="O26" s="309"/>
      <c r="P26" s="728"/>
      <c r="Q26" s="667"/>
      <c r="R26" s="667"/>
      <c r="S26" s="668"/>
    </row>
    <row r="27" spans="1:19" ht="174" customHeight="1" x14ac:dyDescent="0.3">
      <c r="A27" s="678" t="s">
        <v>185</v>
      </c>
      <c r="B27" s="1942" t="s">
        <v>277</v>
      </c>
      <c r="C27" s="1943"/>
      <c r="D27" s="1943"/>
      <c r="E27" s="1943"/>
      <c r="F27" s="1943"/>
      <c r="G27" s="1943"/>
      <c r="H27" s="1943"/>
      <c r="I27" s="2185" t="s">
        <v>181</v>
      </c>
      <c r="J27" s="2186"/>
      <c r="K27" s="2186"/>
      <c r="L27" s="2186"/>
      <c r="M27" s="2186"/>
      <c r="N27" s="2186"/>
      <c r="O27" s="2186"/>
      <c r="P27" s="2187"/>
      <c r="Q27" s="1090"/>
      <c r="R27" s="1090"/>
      <c r="S27" s="1091"/>
    </row>
    <row r="28" spans="1:19" s="42" customFormat="1" ht="94.5" customHeight="1" x14ac:dyDescent="0.25">
      <c r="A28" s="773" t="s">
        <v>184</v>
      </c>
      <c r="B28" s="1760" t="s">
        <v>276</v>
      </c>
      <c r="C28" s="1761"/>
      <c r="D28" s="1761"/>
      <c r="E28" s="1761"/>
      <c r="F28" s="1761"/>
      <c r="G28" s="1761"/>
      <c r="H28" s="1761"/>
      <c r="I28" s="2185" t="s">
        <v>181</v>
      </c>
      <c r="J28" s="2186"/>
      <c r="K28" s="2186"/>
      <c r="L28" s="2186"/>
      <c r="M28" s="2186"/>
      <c r="N28" s="2186"/>
      <c r="O28" s="2186"/>
      <c r="P28" s="2187"/>
      <c r="Q28" s="1092"/>
      <c r="R28" s="1092"/>
      <c r="S28" s="1093"/>
    </row>
    <row r="29" spans="1:19" s="42" customFormat="1" ht="90" customHeight="1" x14ac:dyDescent="0.25">
      <c r="A29" s="773" t="s">
        <v>183</v>
      </c>
      <c r="B29" s="1942" t="s">
        <v>275</v>
      </c>
      <c r="C29" s="1943"/>
      <c r="D29" s="1943"/>
      <c r="E29" s="1943"/>
      <c r="F29" s="1943"/>
      <c r="G29" s="1943"/>
      <c r="H29" s="1943"/>
      <c r="I29" s="2185" t="s">
        <v>181</v>
      </c>
      <c r="J29" s="2186"/>
      <c r="K29" s="2186"/>
      <c r="L29" s="2186"/>
      <c r="M29" s="2186"/>
      <c r="N29" s="2186"/>
      <c r="O29" s="2186"/>
      <c r="P29" s="2187"/>
      <c r="Q29" s="1090"/>
      <c r="R29" s="1090"/>
      <c r="S29" s="1091"/>
    </row>
    <row r="30" spans="1:19" s="42" customFormat="1" ht="183.75" customHeight="1" x14ac:dyDescent="0.25">
      <c r="A30" s="774" t="s">
        <v>182</v>
      </c>
      <c r="B30" s="1760" t="s">
        <v>826</v>
      </c>
      <c r="C30" s="1761"/>
      <c r="D30" s="1761"/>
      <c r="E30" s="1761"/>
      <c r="F30" s="1761"/>
      <c r="G30" s="1761"/>
      <c r="H30" s="1761"/>
      <c r="I30" s="2185" t="s">
        <v>181</v>
      </c>
      <c r="J30" s="2186"/>
      <c r="K30" s="2186"/>
      <c r="L30" s="2186"/>
      <c r="M30" s="2186"/>
      <c r="N30" s="2186"/>
      <c r="O30" s="2186"/>
      <c r="P30" s="2187"/>
      <c r="Q30" s="1094"/>
      <c r="R30" s="1094"/>
      <c r="S30" s="1095"/>
    </row>
    <row r="31" spans="1:19" s="42" customFormat="1" ht="180.75" customHeight="1" x14ac:dyDescent="0.25">
      <c r="A31" s="773" t="s">
        <v>274</v>
      </c>
      <c r="B31" s="1760" t="s">
        <v>273</v>
      </c>
      <c r="C31" s="1761"/>
      <c r="D31" s="1761"/>
      <c r="E31" s="1761"/>
      <c r="F31" s="1761"/>
      <c r="G31" s="1761"/>
      <c r="H31" s="1761"/>
      <c r="I31" s="2185" t="s">
        <v>181</v>
      </c>
      <c r="J31" s="2186"/>
      <c r="K31" s="2186"/>
      <c r="L31" s="2186"/>
      <c r="M31" s="2186"/>
      <c r="N31" s="2186"/>
      <c r="O31" s="2186"/>
      <c r="P31" s="2187"/>
      <c r="Q31" s="1090"/>
      <c r="R31" s="1090"/>
      <c r="S31" s="1091"/>
    </row>
    <row r="32" spans="1:19" s="42" customFormat="1" ht="137.44999999999999" customHeight="1" x14ac:dyDescent="0.25">
      <c r="A32" s="773" t="s">
        <v>272</v>
      </c>
      <c r="B32" s="1942" t="s">
        <v>271</v>
      </c>
      <c r="C32" s="1943"/>
      <c r="D32" s="1943"/>
      <c r="E32" s="1943"/>
      <c r="F32" s="1943"/>
      <c r="G32" s="1943"/>
      <c r="H32" s="1943"/>
      <c r="I32" s="2185" t="s">
        <v>181</v>
      </c>
      <c r="J32" s="2186"/>
      <c r="K32" s="2186"/>
      <c r="L32" s="2186"/>
      <c r="M32" s="2186"/>
      <c r="N32" s="2186"/>
      <c r="O32" s="2186"/>
      <c r="P32" s="2187"/>
      <c r="Q32" s="1090"/>
      <c r="R32" s="1090"/>
      <c r="S32" s="1091"/>
    </row>
    <row r="33" spans="1:20" s="42" customFormat="1" ht="278.25" customHeight="1" x14ac:dyDescent="0.25">
      <c r="A33" s="1837" t="s">
        <v>270</v>
      </c>
      <c r="B33" s="2203" t="s">
        <v>827</v>
      </c>
      <c r="C33" s="2204"/>
      <c r="D33" s="2204"/>
      <c r="E33" s="2204"/>
      <c r="F33" s="2204"/>
      <c r="G33" s="2204"/>
      <c r="H33" s="2205"/>
      <c r="I33" s="2188" t="s">
        <v>181</v>
      </c>
      <c r="J33" s="2189"/>
      <c r="K33" s="2189"/>
      <c r="L33" s="2189"/>
      <c r="M33" s="2189"/>
      <c r="N33" s="2189"/>
      <c r="O33" s="2189"/>
      <c r="P33" s="2190"/>
      <c r="Q33" s="1096"/>
      <c r="R33" s="1088"/>
      <c r="S33" s="1089"/>
    </row>
    <row r="34" spans="1:20" s="42" customFormat="1" ht="323.25" customHeight="1" x14ac:dyDescent="0.25">
      <c r="A34" s="1839"/>
      <c r="B34" s="2206"/>
      <c r="C34" s="2107"/>
      <c r="D34" s="2107"/>
      <c r="E34" s="2107"/>
      <c r="F34" s="2107"/>
      <c r="G34" s="2107"/>
      <c r="H34" s="2108"/>
      <c r="I34" s="1097"/>
      <c r="J34" s="1098"/>
      <c r="K34" s="1098"/>
      <c r="L34" s="1098"/>
      <c r="M34" s="1098"/>
      <c r="N34" s="1098"/>
      <c r="O34" s="1098"/>
      <c r="P34" s="1099"/>
      <c r="Q34" s="1100"/>
      <c r="R34" s="667"/>
      <c r="S34" s="668"/>
    </row>
    <row r="35" spans="1:20" ht="79.900000000000006" customHeight="1" x14ac:dyDescent="0.3">
      <c r="A35" s="1101" t="s">
        <v>269</v>
      </c>
      <c r="B35" s="1943" t="s">
        <v>825</v>
      </c>
      <c r="C35" s="1943"/>
      <c r="D35" s="1943"/>
      <c r="E35" s="1943"/>
      <c r="F35" s="1943"/>
      <c r="G35" s="1943"/>
      <c r="H35" s="1943"/>
      <c r="I35" s="2185" t="s">
        <v>181</v>
      </c>
      <c r="J35" s="2186"/>
      <c r="K35" s="2186"/>
      <c r="L35" s="2186"/>
      <c r="M35" s="2186"/>
      <c r="N35" s="2186"/>
      <c r="O35" s="2186"/>
      <c r="P35" s="2187"/>
      <c r="Q35" s="1088"/>
      <c r="R35" s="1088"/>
      <c r="S35" s="1089"/>
    </row>
    <row r="36" spans="1:20" ht="51.75" customHeight="1" x14ac:dyDescent="0.3">
      <c r="A36" s="1101" t="s">
        <v>672</v>
      </c>
      <c r="B36" s="2194" t="s">
        <v>673</v>
      </c>
      <c r="C36" s="2195"/>
      <c r="D36" s="2195"/>
      <c r="E36" s="2195"/>
      <c r="F36" s="2195"/>
      <c r="G36" s="2195"/>
      <c r="H36" s="2195"/>
      <c r="I36" s="2196" t="s">
        <v>674</v>
      </c>
      <c r="J36" s="2196"/>
      <c r="K36" s="2196"/>
      <c r="L36" s="2196"/>
      <c r="M36" s="2196"/>
      <c r="N36" s="2196"/>
      <c r="O36" s="2196"/>
      <c r="P36" s="2196"/>
      <c r="Q36" s="2197" t="s">
        <v>174</v>
      </c>
      <c r="R36" s="2198"/>
      <c r="S36" s="2199"/>
    </row>
    <row r="37" spans="1:20" ht="84.75" customHeight="1" x14ac:dyDescent="0.3">
      <c r="A37" s="775" t="s">
        <v>195</v>
      </c>
      <c r="B37" s="2207" t="s">
        <v>863</v>
      </c>
      <c r="C37" s="2208"/>
      <c r="D37" s="2208"/>
      <c r="E37" s="2208"/>
      <c r="F37" s="2208"/>
      <c r="G37" s="2208"/>
      <c r="H37" s="2209"/>
      <c r="I37" s="2185" t="s">
        <v>181</v>
      </c>
      <c r="J37" s="2186"/>
      <c r="K37" s="2186"/>
      <c r="L37" s="2186"/>
      <c r="M37" s="2186"/>
      <c r="N37" s="2186"/>
      <c r="O37" s="2186"/>
      <c r="P37" s="2187"/>
      <c r="Q37" s="2191"/>
      <c r="R37" s="2192"/>
      <c r="S37" s="2193"/>
    </row>
    <row r="38" spans="1:20" ht="93" customHeight="1" x14ac:dyDescent="0.3">
      <c r="A38" s="776" t="s">
        <v>185</v>
      </c>
      <c r="B38" s="2200" t="s">
        <v>864</v>
      </c>
      <c r="C38" s="2201"/>
      <c r="D38" s="2201"/>
      <c r="E38" s="2201"/>
      <c r="F38" s="2201"/>
      <c r="G38" s="2201"/>
      <c r="H38" s="2202"/>
      <c r="I38" s="2185" t="s">
        <v>181</v>
      </c>
      <c r="J38" s="2186"/>
      <c r="K38" s="2186"/>
      <c r="L38" s="2186"/>
      <c r="M38" s="2186"/>
      <c r="N38" s="2186"/>
      <c r="O38" s="2186"/>
      <c r="P38" s="2187"/>
      <c r="Q38" s="2191"/>
      <c r="R38" s="2192"/>
      <c r="S38" s="2193"/>
    </row>
    <row r="39" spans="1:20" x14ac:dyDescent="0.3">
      <c r="A39" s="2105" t="s">
        <v>675</v>
      </c>
      <c r="B39" s="1157" t="s">
        <v>632</v>
      </c>
      <c r="C39" s="1158"/>
      <c r="D39" s="1158"/>
      <c r="E39" s="1158"/>
      <c r="F39" s="1158"/>
      <c r="G39" s="1158"/>
      <c r="H39" s="1159"/>
      <c r="I39" s="22"/>
      <c r="J39" s="22"/>
      <c r="K39" s="22"/>
      <c r="L39" s="22"/>
      <c r="M39" s="22"/>
      <c r="N39" s="22"/>
      <c r="O39" s="22"/>
      <c r="P39" s="22"/>
    </row>
    <row r="40" spans="1:20" ht="46.5" customHeight="1" x14ac:dyDescent="0.3">
      <c r="A40" s="2106"/>
      <c r="B40" s="2107" t="s">
        <v>807</v>
      </c>
      <c r="C40" s="2107"/>
      <c r="D40" s="2107"/>
      <c r="E40" s="2107"/>
      <c r="F40" s="2107"/>
      <c r="G40" s="2107"/>
      <c r="H40" s="2108"/>
      <c r="I40" s="22"/>
      <c r="J40" s="22"/>
      <c r="K40" s="22"/>
      <c r="L40" s="22"/>
      <c r="M40" s="22"/>
      <c r="N40" s="22"/>
      <c r="O40" s="22"/>
      <c r="P40" s="22"/>
    </row>
    <row r="41" spans="1:20" ht="20.25" customHeight="1" x14ac:dyDescent="0.3">
      <c r="B41" s="61"/>
      <c r="C41" s="61"/>
      <c r="D41" s="61"/>
      <c r="E41" s="61"/>
      <c r="F41" s="61"/>
      <c r="G41" s="61"/>
      <c r="H41" s="61"/>
      <c r="I41" s="22"/>
      <c r="J41" s="22"/>
      <c r="K41" s="22"/>
      <c r="L41" s="22"/>
      <c r="M41" s="22"/>
      <c r="N41" s="22"/>
      <c r="O41" s="22"/>
      <c r="P41" s="22"/>
    </row>
    <row r="42" spans="1:20" ht="20.25" customHeight="1" x14ac:dyDescent="0.3">
      <c r="B42" s="61"/>
      <c r="C42" s="61"/>
      <c r="D42" s="61"/>
      <c r="E42" s="61"/>
      <c r="F42" s="61"/>
      <c r="G42" s="61"/>
      <c r="H42" s="61"/>
      <c r="I42" s="22"/>
      <c r="J42" s="22"/>
      <c r="K42" s="22"/>
      <c r="L42" s="22"/>
      <c r="M42" s="22"/>
      <c r="N42" s="22"/>
      <c r="O42" s="22"/>
      <c r="P42" s="22"/>
    </row>
    <row r="43" spans="1:20" s="373" customFormat="1" ht="25.5" customHeight="1" x14ac:dyDescent="0.35">
      <c r="A43" s="254" t="s">
        <v>676</v>
      </c>
      <c r="J43" s="302"/>
      <c r="K43" s="302"/>
      <c r="L43" s="302"/>
      <c r="M43" s="302"/>
      <c r="N43" s="302"/>
      <c r="O43" s="302"/>
      <c r="T43" s="729"/>
    </row>
    <row r="44" spans="1:20" s="373" customFormat="1" ht="20.25" customHeight="1" x14ac:dyDescent="0.3">
      <c r="A44" s="48"/>
      <c r="J44" s="302"/>
      <c r="K44" s="302"/>
      <c r="L44" s="302"/>
      <c r="M44" s="302"/>
      <c r="N44" s="302"/>
      <c r="O44" s="302"/>
    </row>
    <row r="45" spans="1:20" ht="20.25" customHeight="1" x14ac:dyDescent="0.3">
      <c r="A45" s="44" t="s">
        <v>828</v>
      </c>
    </row>
    <row r="46" spans="1:20" s="373" customFormat="1" ht="20.25" customHeight="1" x14ac:dyDescent="0.3">
      <c r="A46" s="42" t="s">
        <v>365</v>
      </c>
      <c r="B46" s="37"/>
      <c r="C46" s="37"/>
      <c r="D46" s="37"/>
      <c r="E46" s="37"/>
      <c r="F46" s="37"/>
      <c r="G46" s="37"/>
      <c r="H46" s="37"/>
      <c r="I46" s="37"/>
      <c r="J46" s="303"/>
      <c r="K46" s="302"/>
      <c r="L46" s="302"/>
      <c r="M46" s="302"/>
      <c r="N46" s="302"/>
      <c r="O46" s="302"/>
    </row>
    <row r="47" spans="1:20" s="306" customFormat="1" ht="20.25" customHeight="1" x14ac:dyDescent="0.3">
      <c r="A47" s="7" t="s">
        <v>180</v>
      </c>
      <c r="J47" s="307"/>
      <c r="K47" s="307"/>
      <c r="L47" s="307"/>
      <c r="M47" s="307"/>
      <c r="N47" s="307"/>
      <c r="O47" s="307"/>
    </row>
    <row r="48" spans="1:20" ht="27" customHeight="1" x14ac:dyDescent="0.3">
      <c r="A48" s="2182" t="s">
        <v>45</v>
      </c>
      <c r="B48" s="2170" t="s">
        <v>179</v>
      </c>
      <c r="C48" s="2182" t="s">
        <v>178</v>
      </c>
      <c r="D48" s="2182" t="s">
        <v>268</v>
      </c>
      <c r="E48" s="2170" t="s">
        <v>267</v>
      </c>
      <c r="F48" s="2164" t="s">
        <v>266</v>
      </c>
      <c r="G48" s="2165"/>
      <c r="H48" s="2170" t="s">
        <v>265</v>
      </c>
      <c r="I48" s="2170" t="s">
        <v>264</v>
      </c>
      <c r="J48" s="2173" t="s">
        <v>677</v>
      </c>
      <c r="K48" s="2174"/>
      <c r="L48" s="2174"/>
      <c r="M48" s="2174"/>
      <c r="N48" s="2174"/>
      <c r="O48" s="2175"/>
      <c r="P48" s="2176" t="s">
        <v>174</v>
      </c>
      <c r="Q48" s="2177"/>
      <c r="R48" s="2178"/>
      <c r="S48" s="1972" t="s">
        <v>350</v>
      </c>
    </row>
    <row r="49" spans="1:19" ht="20.25" customHeight="1" x14ac:dyDescent="0.3">
      <c r="A49" s="2183"/>
      <c r="B49" s="2171"/>
      <c r="C49" s="2183"/>
      <c r="D49" s="2183"/>
      <c r="E49" s="2171"/>
      <c r="F49" s="2166"/>
      <c r="G49" s="2167"/>
      <c r="H49" s="2171"/>
      <c r="I49" s="2171"/>
      <c r="J49" s="2179" t="s">
        <v>588</v>
      </c>
      <c r="K49" s="2180"/>
      <c r="L49" s="2180"/>
      <c r="M49" s="2180"/>
      <c r="N49" s="2180"/>
      <c r="O49" s="2181"/>
      <c r="P49" s="2176"/>
      <c r="Q49" s="2177"/>
      <c r="R49" s="2178"/>
      <c r="S49" s="1974"/>
    </row>
    <row r="50" spans="1:19" ht="190.5" customHeight="1" x14ac:dyDescent="0.3">
      <c r="A50" s="2184"/>
      <c r="B50" s="2172"/>
      <c r="C50" s="2184"/>
      <c r="D50" s="2184"/>
      <c r="E50" s="2172"/>
      <c r="F50" s="2168"/>
      <c r="G50" s="2169"/>
      <c r="H50" s="2172"/>
      <c r="I50" s="2172"/>
      <c r="J50" s="2162" t="s">
        <v>263</v>
      </c>
      <c r="K50" s="2163"/>
      <c r="L50" s="1102" t="s">
        <v>256</v>
      </c>
      <c r="M50" s="2162" t="s">
        <v>262</v>
      </c>
      <c r="N50" s="2163"/>
      <c r="O50" s="1102" t="s">
        <v>261</v>
      </c>
      <c r="P50" s="2176"/>
      <c r="Q50" s="2177"/>
      <c r="R50" s="2178"/>
      <c r="S50" s="682" t="s">
        <v>351</v>
      </c>
    </row>
    <row r="51" spans="1:19" ht="50.1" customHeight="1" x14ac:dyDescent="0.3">
      <c r="A51" s="1058">
        <v>1</v>
      </c>
      <c r="B51" s="1103"/>
      <c r="C51" s="1104"/>
      <c r="D51" s="1105"/>
      <c r="E51" s="1105"/>
      <c r="F51" s="1911"/>
      <c r="G51" s="1913"/>
      <c r="H51" s="1106"/>
      <c r="I51" s="1106"/>
      <c r="J51" s="2160"/>
      <c r="K51" s="2161"/>
      <c r="L51" s="1105"/>
      <c r="M51" s="1911"/>
      <c r="N51" s="1913"/>
      <c r="O51" s="1105"/>
      <c r="P51" s="2083"/>
      <c r="Q51" s="2084"/>
      <c r="R51" s="2085"/>
      <c r="S51" s="1107"/>
    </row>
    <row r="52" spans="1:19" ht="50.1" customHeight="1" x14ac:dyDescent="0.3">
      <c r="A52" s="1058">
        <v>2</v>
      </c>
      <c r="B52" s="1103"/>
      <c r="C52" s="1104"/>
      <c r="D52" s="1105"/>
      <c r="E52" s="1105"/>
      <c r="F52" s="1911"/>
      <c r="G52" s="1913"/>
      <c r="H52" s="1106"/>
      <c r="I52" s="1106"/>
      <c r="J52" s="2051"/>
      <c r="K52" s="2052"/>
      <c r="L52" s="1105"/>
      <c r="M52" s="1911"/>
      <c r="N52" s="1913"/>
      <c r="O52" s="1105"/>
      <c r="P52" s="2083"/>
      <c r="Q52" s="2084"/>
      <c r="R52" s="2085"/>
      <c r="S52" s="1107"/>
    </row>
    <row r="53" spans="1:19" ht="50.1" customHeight="1" x14ac:dyDescent="0.3">
      <c r="A53" s="1058">
        <v>3</v>
      </c>
      <c r="B53" s="1103"/>
      <c r="C53" s="1104"/>
      <c r="D53" s="1105"/>
      <c r="E53" s="1105"/>
      <c r="F53" s="1911"/>
      <c r="G53" s="1913"/>
      <c r="H53" s="1106"/>
      <c r="I53" s="1106"/>
      <c r="J53" s="2051"/>
      <c r="K53" s="2052"/>
      <c r="L53" s="1105"/>
      <c r="M53" s="1911"/>
      <c r="N53" s="1913"/>
      <c r="O53" s="1105"/>
      <c r="P53" s="2083"/>
      <c r="Q53" s="2084"/>
      <c r="R53" s="2085"/>
      <c r="S53" s="1107"/>
    </row>
    <row r="54" spans="1:19" ht="50.1" customHeight="1" x14ac:dyDescent="0.3">
      <c r="A54" s="1058">
        <v>4</v>
      </c>
      <c r="B54" s="1103"/>
      <c r="C54" s="1104"/>
      <c r="D54" s="1105"/>
      <c r="E54" s="1105"/>
      <c r="F54" s="1911"/>
      <c r="G54" s="1913"/>
      <c r="H54" s="1106"/>
      <c r="I54" s="1106"/>
      <c r="J54" s="2051"/>
      <c r="K54" s="2052"/>
      <c r="L54" s="1105"/>
      <c r="M54" s="1911"/>
      <c r="N54" s="1913"/>
      <c r="O54" s="1105"/>
      <c r="P54" s="2083"/>
      <c r="Q54" s="2084"/>
      <c r="R54" s="2085"/>
      <c r="S54" s="1107"/>
    </row>
    <row r="55" spans="1:19" ht="50.1" customHeight="1" x14ac:dyDescent="0.3">
      <c r="A55" s="1058">
        <v>5</v>
      </c>
      <c r="B55" s="1103"/>
      <c r="C55" s="1104"/>
      <c r="D55" s="1105"/>
      <c r="E55" s="1105"/>
      <c r="F55" s="1911"/>
      <c r="G55" s="1913"/>
      <c r="H55" s="1106"/>
      <c r="I55" s="1106"/>
      <c r="J55" s="2051"/>
      <c r="K55" s="2052"/>
      <c r="L55" s="1105"/>
      <c r="M55" s="1911"/>
      <c r="N55" s="1913"/>
      <c r="O55" s="1105"/>
      <c r="P55" s="2083"/>
      <c r="Q55" s="2084"/>
      <c r="R55" s="2085"/>
      <c r="S55" s="1107"/>
    </row>
    <row r="56" spans="1:19" ht="50.1" customHeight="1" x14ac:dyDescent="0.3">
      <c r="A56" s="1058">
        <v>6</v>
      </c>
      <c r="B56" s="1103"/>
      <c r="C56" s="1104"/>
      <c r="D56" s="1105"/>
      <c r="E56" s="1105"/>
      <c r="F56" s="1911"/>
      <c r="G56" s="1913"/>
      <c r="H56" s="1106"/>
      <c r="I56" s="1106"/>
      <c r="J56" s="2051"/>
      <c r="K56" s="2052"/>
      <c r="L56" s="1105"/>
      <c r="M56" s="1911"/>
      <c r="N56" s="1913"/>
      <c r="O56" s="1105"/>
      <c r="P56" s="2083"/>
      <c r="Q56" s="2084"/>
      <c r="R56" s="2085"/>
      <c r="S56" s="1107"/>
    </row>
    <row r="57" spans="1:19" ht="50.1" customHeight="1" x14ac:dyDescent="0.3">
      <c r="A57" s="1058">
        <v>7</v>
      </c>
      <c r="B57" s="1103"/>
      <c r="C57" s="1104"/>
      <c r="D57" s="1105"/>
      <c r="E57" s="1105"/>
      <c r="F57" s="1911"/>
      <c r="G57" s="1913"/>
      <c r="H57" s="1106"/>
      <c r="I57" s="1106"/>
      <c r="J57" s="2051"/>
      <c r="K57" s="2052"/>
      <c r="L57" s="1105"/>
      <c r="M57" s="1911"/>
      <c r="N57" s="1913"/>
      <c r="O57" s="1105"/>
      <c r="P57" s="2083"/>
      <c r="Q57" s="2084"/>
      <c r="R57" s="2085"/>
      <c r="S57" s="1107"/>
    </row>
    <row r="58" spans="1:19" ht="50.1" customHeight="1" x14ac:dyDescent="0.3">
      <c r="A58" s="1058">
        <v>8</v>
      </c>
      <c r="B58" s="1103"/>
      <c r="C58" s="1104"/>
      <c r="D58" s="1105"/>
      <c r="E58" s="1105"/>
      <c r="F58" s="1911"/>
      <c r="G58" s="1913"/>
      <c r="H58" s="1106"/>
      <c r="I58" s="1106"/>
      <c r="J58" s="2051"/>
      <c r="K58" s="2052"/>
      <c r="L58" s="1105"/>
      <c r="M58" s="1911"/>
      <c r="N58" s="1913"/>
      <c r="O58" s="1105"/>
      <c r="P58" s="2083"/>
      <c r="Q58" s="2084"/>
      <c r="R58" s="2085"/>
      <c r="S58" s="1107"/>
    </row>
    <row r="59" spans="1:19" ht="50.1" customHeight="1" x14ac:dyDescent="0.3">
      <c r="A59" s="1058">
        <v>9</v>
      </c>
      <c r="B59" s="1103"/>
      <c r="C59" s="1104"/>
      <c r="D59" s="1105"/>
      <c r="E59" s="1105"/>
      <c r="F59" s="1911"/>
      <c r="G59" s="1913"/>
      <c r="H59" s="1106"/>
      <c r="I59" s="1106"/>
      <c r="J59" s="2051"/>
      <c r="K59" s="2052"/>
      <c r="L59" s="1105"/>
      <c r="M59" s="1911"/>
      <c r="N59" s="1913"/>
      <c r="O59" s="1105"/>
      <c r="P59" s="2083"/>
      <c r="Q59" s="2084"/>
      <c r="R59" s="2085"/>
      <c r="S59" s="1107"/>
    </row>
    <row r="60" spans="1:19" ht="50.1" customHeight="1" x14ac:dyDescent="0.3">
      <c r="A60" s="1058">
        <v>10</v>
      </c>
      <c r="B60" s="1103"/>
      <c r="C60" s="1104"/>
      <c r="D60" s="1105"/>
      <c r="E60" s="1105"/>
      <c r="F60" s="1911"/>
      <c r="G60" s="1913"/>
      <c r="H60" s="1106"/>
      <c r="I60" s="1106"/>
      <c r="J60" s="2051"/>
      <c r="K60" s="2052"/>
      <c r="L60" s="1105"/>
      <c r="M60" s="1911"/>
      <c r="N60" s="1913"/>
      <c r="O60" s="1105"/>
      <c r="P60" s="2083"/>
      <c r="Q60" s="2084"/>
      <c r="R60" s="2085"/>
      <c r="S60" s="1107"/>
    </row>
    <row r="61" spans="1:19" ht="25.35" customHeight="1" thickBot="1" x14ac:dyDescent="0.4">
      <c r="A61" s="2153" t="s">
        <v>678</v>
      </c>
      <c r="B61" s="2154"/>
      <c r="C61" s="2154"/>
      <c r="D61" s="2154"/>
      <c r="E61" s="2154"/>
      <c r="F61" s="2154"/>
      <c r="G61" s="2155"/>
      <c r="H61" s="730">
        <f>SUM(H51:H60)</f>
        <v>0</v>
      </c>
      <c r="I61" s="730">
        <f>SUM(I51:I60)</f>
        <v>0</v>
      </c>
      <c r="Q61" s="377"/>
      <c r="S61" s="377">
        <f>SUBTOTAL(3,S51:S60)</f>
        <v>0</v>
      </c>
    </row>
    <row r="62" spans="1:19" ht="21" customHeight="1" thickTop="1" x14ac:dyDescent="0.3">
      <c r="H62" s="305"/>
      <c r="I62" s="305"/>
    </row>
    <row r="63" spans="1:19" ht="21.6" customHeight="1" x14ac:dyDescent="0.3">
      <c r="H63" s="305"/>
      <c r="I63" s="305"/>
    </row>
    <row r="64" spans="1:19" ht="20.25" customHeight="1" x14ac:dyDescent="0.3">
      <c r="A64" s="44" t="s">
        <v>829</v>
      </c>
      <c r="H64" s="304"/>
      <c r="I64" s="304"/>
    </row>
    <row r="65" spans="1:20" ht="20.25" customHeight="1" x14ac:dyDescent="0.3">
      <c r="A65" s="42" t="s">
        <v>365</v>
      </c>
      <c r="J65" s="303"/>
      <c r="K65" s="303"/>
      <c r="L65" s="303"/>
      <c r="M65" s="303"/>
      <c r="N65" s="303"/>
      <c r="O65" s="303"/>
    </row>
    <row r="66" spans="1:20" s="373" customFormat="1" ht="20.25" customHeight="1" x14ac:dyDescent="0.3">
      <c r="A66" s="7" t="s">
        <v>180</v>
      </c>
      <c r="B66" s="37"/>
      <c r="C66" s="37"/>
      <c r="D66" s="37"/>
      <c r="E66" s="37"/>
      <c r="F66" s="37"/>
      <c r="G66" s="37"/>
      <c r="H66" s="37"/>
      <c r="I66" s="37"/>
      <c r="J66" s="303"/>
      <c r="K66" s="303"/>
      <c r="L66" s="303"/>
      <c r="M66" s="303"/>
      <c r="N66" s="302"/>
      <c r="O66" s="302"/>
    </row>
    <row r="67" spans="1:20" s="42" customFormat="1" ht="40.5" customHeight="1" x14ac:dyDescent="0.25">
      <c r="A67" s="2156" t="s">
        <v>45</v>
      </c>
      <c r="B67" s="2158" t="s">
        <v>260</v>
      </c>
      <c r="C67" s="2086" t="s">
        <v>259</v>
      </c>
      <c r="D67" s="2087"/>
      <c r="E67" s="2087"/>
      <c r="F67" s="2087"/>
      <c r="G67" s="2088"/>
      <c r="H67" s="2092" t="s">
        <v>258</v>
      </c>
      <c r="I67" s="2092" t="s">
        <v>247</v>
      </c>
      <c r="J67" s="2094" t="s">
        <v>679</v>
      </c>
      <c r="K67" s="2095"/>
      <c r="L67" s="2095"/>
      <c r="M67" s="2095"/>
      <c r="N67" s="2095"/>
      <c r="O67" s="2095"/>
      <c r="P67" s="2096" t="s">
        <v>174</v>
      </c>
      <c r="Q67" s="2097"/>
      <c r="R67" s="2097"/>
      <c r="S67" s="2098"/>
      <c r="T67" s="1071" t="s">
        <v>350</v>
      </c>
    </row>
    <row r="68" spans="1:20" ht="104.25" customHeight="1" x14ac:dyDescent="0.3">
      <c r="A68" s="2157"/>
      <c r="B68" s="2159"/>
      <c r="C68" s="2089"/>
      <c r="D68" s="2090"/>
      <c r="E68" s="2090"/>
      <c r="F68" s="2090"/>
      <c r="G68" s="2091"/>
      <c r="H68" s="2093"/>
      <c r="I68" s="2093"/>
      <c r="J68" s="2102" t="s">
        <v>257</v>
      </c>
      <c r="K68" s="2103"/>
      <c r="L68" s="2102" t="s">
        <v>256</v>
      </c>
      <c r="M68" s="2103"/>
      <c r="N68" s="2102" t="s">
        <v>255</v>
      </c>
      <c r="O68" s="2104"/>
      <c r="P68" s="2099"/>
      <c r="Q68" s="2100"/>
      <c r="R68" s="2100"/>
      <c r="S68" s="2101"/>
      <c r="T68" s="1071" t="s">
        <v>351</v>
      </c>
    </row>
    <row r="69" spans="1:20" ht="50.1" customHeight="1" x14ac:dyDescent="0.3">
      <c r="A69" s="1058">
        <v>1</v>
      </c>
      <c r="B69" s="1103"/>
      <c r="C69" s="2080"/>
      <c r="D69" s="2081"/>
      <c r="E69" s="2081"/>
      <c r="F69" s="2081"/>
      <c r="G69" s="2082"/>
      <c r="H69" s="1106"/>
      <c r="I69" s="1106"/>
      <c r="J69" s="2051"/>
      <c r="K69" s="2052"/>
      <c r="L69" s="1911"/>
      <c r="M69" s="1913"/>
      <c r="N69" s="1911"/>
      <c r="O69" s="1912"/>
      <c r="P69" s="2083"/>
      <c r="Q69" s="2084"/>
      <c r="R69" s="2084"/>
      <c r="S69" s="2085"/>
      <c r="T69" s="1108"/>
    </row>
    <row r="70" spans="1:20" ht="50.1" customHeight="1" x14ac:dyDescent="0.3">
      <c r="A70" s="1058">
        <v>2</v>
      </c>
      <c r="B70" s="1103"/>
      <c r="C70" s="2080"/>
      <c r="D70" s="2081"/>
      <c r="E70" s="2081"/>
      <c r="F70" s="2081"/>
      <c r="G70" s="2082"/>
      <c r="H70" s="1106"/>
      <c r="I70" s="1106"/>
      <c r="J70" s="2051"/>
      <c r="K70" s="2052"/>
      <c r="L70" s="1911"/>
      <c r="M70" s="1913"/>
      <c r="N70" s="1911"/>
      <c r="O70" s="1912"/>
      <c r="P70" s="2083"/>
      <c r="Q70" s="2084"/>
      <c r="R70" s="2084"/>
      <c r="S70" s="2085"/>
      <c r="T70" s="1108"/>
    </row>
    <row r="71" spans="1:20" ht="50.1" customHeight="1" x14ac:dyDescent="0.3">
      <c r="A71" s="1058">
        <v>3</v>
      </c>
      <c r="B71" s="1103"/>
      <c r="C71" s="2080"/>
      <c r="D71" s="2081"/>
      <c r="E71" s="2081"/>
      <c r="F71" s="2081"/>
      <c r="G71" s="2082"/>
      <c r="H71" s="1106"/>
      <c r="I71" s="1106"/>
      <c r="J71" s="2051"/>
      <c r="K71" s="2052"/>
      <c r="L71" s="1911"/>
      <c r="M71" s="1913"/>
      <c r="N71" s="1911"/>
      <c r="O71" s="1912"/>
      <c r="P71" s="2083"/>
      <c r="Q71" s="2084"/>
      <c r="R71" s="2084"/>
      <c r="S71" s="2085"/>
      <c r="T71" s="1108"/>
    </row>
    <row r="72" spans="1:20" ht="50.1" customHeight="1" x14ac:dyDescent="0.3">
      <c r="A72" s="1058">
        <v>4</v>
      </c>
      <c r="B72" s="1103"/>
      <c r="C72" s="2080"/>
      <c r="D72" s="2081"/>
      <c r="E72" s="2081"/>
      <c r="F72" s="2081"/>
      <c r="G72" s="2082"/>
      <c r="H72" s="1106"/>
      <c r="I72" s="1106"/>
      <c r="J72" s="2051"/>
      <c r="K72" s="2052"/>
      <c r="L72" s="1911"/>
      <c r="M72" s="1913"/>
      <c r="N72" s="1911"/>
      <c r="O72" s="1912"/>
      <c r="P72" s="2083"/>
      <c r="Q72" s="2084"/>
      <c r="R72" s="2084"/>
      <c r="S72" s="2085"/>
      <c r="T72" s="1108"/>
    </row>
    <row r="73" spans="1:20" ht="50.1" customHeight="1" x14ac:dyDescent="0.3">
      <c r="A73" s="1058">
        <v>5</v>
      </c>
      <c r="B73" s="1103"/>
      <c r="C73" s="2080"/>
      <c r="D73" s="2081"/>
      <c r="E73" s="2081"/>
      <c r="F73" s="2081"/>
      <c r="G73" s="2082"/>
      <c r="H73" s="1106"/>
      <c r="I73" s="1106"/>
      <c r="J73" s="2051"/>
      <c r="K73" s="2052"/>
      <c r="L73" s="1911"/>
      <c r="M73" s="1913"/>
      <c r="N73" s="1911"/>
      <c r="O73" s="1912"/>
      <c r="P73" s="2083"/>
      <c r="Q73" s="2084"/>
      <c r="R73" s="2084"/>
      <c r="S73" s="2085"/>
      <c r="T73" s="1108"/>
    </row>
    <row r="74" spans="1:20" ht="50.1" customHeight="1" x14ac:dyDescent="0.3">
      <c r="A74" s="1058">
        <v>6</v>
      </c>
      <c r="B74" s="1103"/>
      <c r="C74" s="2080"/>
      <c r="D74" s="2081"/>
      <c r="E74" s="2081"/>
      <c r="F74" s="2081"/>
      <c r="G74" s="2082"/>
      <c r="H74" s="1106"/>
      <c r="I74" s="1106"/>
      <c r="J74" s="2051"/>
      <c r="K74" s="2052"/>
      <c r="L74" s="1911"/>
      <c r="M74" s="1913"/>
      <c r="N74" s="1911"/>
      <c r="O74" s="1912"/>
      <c r="P74" s="2083"/>
      <c r="Q74" s="2084"/>
      <c r="R74" s="2084"/>
      <c r="S74" s="2085"/>
      <c r="T74" s="1108"/>
    </row>
    <row r="75" spans="1:20" ht="50.1" customHeight="1" x14ac:dyDescent="0.3">
      <c r="A75" s="1058">
        <v>7</v>
      </c>
      <c r="B75" s="1103"/>
      <c r="C75" s="2080"/>
      <c r="D75" s="2081"/>
      <c r="E75" s="2081"/>
      <c r="F75" s="2081"/>
      <c r="G75" s="2082"/>
      <c r="H75" s="1106"/>
      <c r="I75" s="1106"/>
      <c r="J75" s="2051"/>
      <c r="K75" s="2052"/>
      <c r="L75" s="1911"/>
      <c r="M75" s="1913"/>
      <c r="N75" s="1911"/>
      <c r="O75" s="1912"/>
      <c r="P75" s="2083"/>
      <c r="Q75" s="2084"/>
      <c r="R75" s="2084"/>
      <c r="S75" s="2085"/>
      <c r="T75" s="1108"/>
    </row>
    <row r="76" spans="1:20" ht="50.1" customHeight="1" x14ac:dyDescent="0.3">
      <c r="A76" s="1058">
        <v>8</v>
      </c>
      <c r="B76" s="1103"/>
      <c r="C76" s="2080"/>
      <c r="D76" s="2081"/>
      <c r="E76" s="2081"/>
      <c r="F76" s="2081"/>
      <c r="G76" s="2082"/>
      <c r="H76" s="1106"/>
      <c r="I76" s="1106"/>
      <c r="J76" s="2051"/>
      <c r="K76" s="2052"/>
      <c r="L76" s="1911"/>
      <c r="M76" s="1913"/>
      <c r="N76" s="1911"/>
      <c r="O76" s="1912"/>
      <c r="P76" s="2083"/>
      <c r="Q76" s="2084"/>
      <c r="R76" s="2084"/>
      <c r="S76" s="2085"/>
      <c r="T76" s="1109"/>
    </row>
    <row r="77" spans="1:20" ht="50.1" customHeight="1" x14ac:dyDescent="0.3">
      <c r="A77" s="1058">
        <v>9</v>
      </c>
      <c r="B77" s="1103"/>
      <c r="C77" s="2080"/>
      <c r="D77" s="2081"/>
      <c r="E77" s="2081"/>
      <c r="F77" s="2081"/>
      <c r="G77" s="2082"/>
      <c r="H77" s="1106"/>
      <c r="I77" s="1106"/>
      <c r="J77" s="2051"/>
      <c r="K77" s="2052"/>
      <c r="L77" s="1911"/>
      <c r="M77" s="1913"/>
      <c r="N77" s="1911"/>
      <c r="O77" s="1912"/>
      <c r="P77" s="2083"/>
      <c r="Q77" s="2084"/>
      <c r="R77" s="2084"/>
      <c r="S77" s="2085"/>
      <c r="T77" s="1108"/>
    </row>
    <row r="78" spans="1:20" ht="50.1" customHeight="1" x14ac:dyDescent="0.3">
      <c r="A78" s="1058">
        <v>10</v>
      </c>
      <c r="B78" s="1103"/>
      <c r="C78" s="2080"/>
      <c r="D78" s="2081"/>
      <c r="E78" s="2081"/>
      <c r="F78" s="2081"/>
      <c r="G78" s="2082"/>
      <c r="H78" s="1106"/>
      <c r="I78" s="1106"/>
      <c r="J78" s="2051"/>
      <c r="K78" s="2052"/>
      <c r="L78" s="1911"/>
      <c r="M78" s="1913"/>
      <c r="N78" s="1911"/>
      <c r="O78" s="1912"/>
      <c r="P78" s="2083"/>
      <c r="Q78" s="2084"/>
      <c r="R78" s="2084"/>
      <c r="S78" s="2085"/>
      <c r="T78" s="1108"/>
    </row>
    <row r="79" spans="1:20" ht="25.35" customHeight="1" thickBot="1" x14ac:dyDescent="0.4">
      <c r="A79" s="2147" t="s">
        <v>680</v>
      </c>
      <c r="B79" s="2148"/>
      <c r="C79" s="2148"/>
      <c r="D79" s="2148"/>
      <c r="E79" s="2148"/>
      <c r="F79" s="2148"/>
      <c r="G79" s="2149"/>
      <c r="H79" s="731">
        <f>SUM(H69:H78)</f>
        <v>0</v>
      </c>
      <c r="I79" s="731">
        <f>SUM(I69:I78)</f>
        <v>0</v>
      </c>
      <c r="T79" s="377">
        <f>SUBTOTAL(3,T69:T78)</f>
        <v>0</v>
      </c>
    </row>
    <row r="80" spans="1:20" ht="21" customHeight="1" thickTop="1" x14ac:dyDescent="0.3"/>
    <row r="83" spans="1:20" ht="20.25" customHeight="1" x14ac:dyDescent="0.3">
      <c r="A83" s="37" t="s">
        <v>830</v>
      </c>
      <c r="J83" s="303"/>
      <c r="K83" s="303"/>
      <c r="L83" s="303"/>
      <c r="M83" s="303"/>
      <c r="N83" s="303"/>
      <c r="O83" s="303"/>
    </row>
    <row r="84" spans="1:20" s="373" customFormat="1" ht="20.25" customHeight="1" x14ac:dyDescent="0.3">
      <c r="A84" s="42" t="s">
        <v>365</v>
      </c>
      <c r="B84" s="37"/>
      <c r="C84" s="37"/>
      <c r="D84" s="37"/>
      <c r="E84" s="37"/>
      <c r="F84" s="37"/>
      <c r="G84" s="37"/>
      <c r="H84" s="37"/>
      <c r="I84" s="37"/>
      <c r="J84" s="303"/>
      <c r="K84" s="303"/>
      <c r="L84" s="303"/>
      <c r="M84" s="303"/>
      <c r="N84" s="302"/>
      <c r="O84" s="302"/>
    </row>
    <row r="85" spans="1:20" ht="33.75" customHeight="1" x14ac:dyDescent="0.3">
      <c r="A85" s="2150" t="s">
        <v>45</v>
      </c>
      <c r="B85" s="2132" t="s">
        <v>590</v>
      </c>
      <c r="C85" s="2132" t="s">
        <v>591</v>
      </c>
      <c r="D85" s="2135" t="s">
        <v>254</v>
      </c>
      <c r="E85" s="2136"/>
      <c r="F85" s="2136"/>
      <c r="G85" s="2136"/>
      <c r="H85" s="2137"/>
      <c r="I85" s="2135" t="s">
        <v>253</v>
      </c>
      <c r="J85" s="2144" t="s">
        <v>681</v>
      </c>
      <c r="K85" s="2145"/>
      <c r="L85" s="2145"/>
      <c r="M85" s="2145"/>
      <c r="N85" s="2145"/>
      <c r="O85" s="2145"/>
      <c r="P85" s="2145"/>
      <c r="Q85" s="2145"/>
      <c r="R85" s="2146"/>
      <c r="S85" s="2150" t="s">
        <v>174</v>
      </c>
      <c r="T85" s="1972" t="s">
        <v>350</v>
      </c>
    </row>
    <row r="86" spans="1:20" ht="47.1" customHeight="1" x14ac:dyDescent="0.3">
      <c r="A86" s="2151"/>
      <c r="B86" s="2133"/>
      <c r="C86" s="2133"/>
      <c r="D86" s="2138"/>
      <c r="E86" s="2139"/>
      <c r="F86" s="2139"/>
      <c r="G86" s="2139"/>
      <c r="H86" s="2140"/>
      <c r="I86" s="2138"/>
      <c r="J86" s="2043" t="s">
        <v>592</v>
      </c>
      <c r="K86" s="2044"/>
      <c r="L86" s="2044"/>
      <c r="M86" s="2044"/>
      <c r="N86" s="2044"/>
      <c r="O86" s="2045" t="s">
        <v>593</v>
      </c>
      <c r="P86" s="2046"/>
      <c r="Q86" s="2049" t="s">
        <v>252</v>
      </c>
      <c r="R86" s="2049" t="s">
        <v>251</v>
      </c>
      <c r="S86" s="2151"/>
      <c r="T86" s="1974"/>
    </row>
    <row r="87" spans="1:20" ht="258.60000000000002" customHeight="1" x14ac:dyDescent="0.3">
      <c r="A87" s="2152"/>
      <c r="B87" s="2134"/>
      <c r="C87" s="2134"/>
      <c r="D87" s="2141"/>
      <c r="E87" s="2142"/>
      <c r="F87" s="2142"/>
      <c r="G87" s="2142"/>
      <c r="H87" s="2143"/>
      <c r="I87" s="2141"/>
      <c r="J87" s="1110" t="s">
        <v>594</v>
      </c>
      <c r="K87" s="1110" t="s">
        <v>595</v>
      </c>
      <c r="L87" s="1111" t="s">
        <v>250</v>
      </c>
      <c r="M87" s="1111" t="s">
        <v>249</v>
      </c>
      <c r="N87" s="1112" t="s">
        <v>248</v>
      </c>
      <c r="O87" s="2047"/>
      <c r="P87" s="2048"/>
      <c r="Q87" s="2050"/>
      <c r="R87" s="2050"/>
      <c r="S87" s="2152"/>
      <c r="T87" s="682" t="s">
        <v>351</v>
      </c>
    </row>
    <row r="88" spans="1:20" ht="50.1" customHeight="1" x14ac:dyDescent="0.3">
      <c r="A88" s="1058">
        <v>1</v>
      </c>
      <c r="B88" s="1103"/>
      <c r="C88" s="1104"/>
      <c r="D88" s="1911"/>
      <c r="E88" s="1912"/>
      <c r="F88" s="1912"/>
      <c r="G88" s="1912"/>
      <c r="H88" s="1913"/>
      <c r="I88" s="1106"/>
      <c r="J88" s="732"/>
      <c r="K88" s="732"/>
      <c r="L88" s="732"/>
      <c r="M88" s="732"/>
      <c r="N88" s="380"/>
      <c r="O88" s="1911"/>
      <c r="P88" s="1913"/>
      <c r="Q88" s="380"/>
      <c r="R88" s="1105"/>
      <c r="S88" s="1113"/>
      <c r="T88" s="1107"/>
    </row>
    <row r="89" spans="1:20" ht="50.1" customHeight="1" x14ac:dyDescent="0.3">
      <c r="A89" s="1058">
        <v>2</v>
      </c>
      <c r="B89" s="1103"/>
      <c r="C89" s="1104"/>
      <c r="D89" s="1911"/>
      <c r="E89" s="1912"/>
      <c r="F89" s="1912"/>
      <c r="G89" s="1912"/>
      <c r="H89" s="1913"/>
      <c r="I89" s="1106"/>
      <c r="J89" s="1114"/>
      <c r="K89" s="1114"/>
      <c r="L89" s="1114"/>
      <c r="M89" s="1114"/>
      <c r="N89" s="1105"/>
      <c r="O89" s="1911"/>
      <c r="P89" s="1913"/>
      <c r="Q89" s="1105"/>
      <c r="R89" s="1105"/>
      <c r="S89" s="1113"/>
      <c r="T89" s="1107"/>
    </row>
    <row r="90" spans="1:20" ht="50.1" customHeight="1" x14ac:dyDescent="0.3">
      <c r="A90" s="1058">
        <v>3</v>
      </c>
      <c r="B90" s="1103"/>
      <c r="C90" s="1104"/>
      <c r="D90" s="1911"/>
      <c r="E90" s="1912"/>
      <c r="F90" s="1912"/>
      <c r="G90" s="1912"/>
      <c r="H90" s="1913"/>
      <c r="I90" s="1106"/>
      <c r="J90" s="1114"/>
      <c r="K90" s="1114"/>
      <c r="L90" s="1114"/>
      <c r="M90" s="1114"/>
      <c r="N90" s="1105"/>
      <c r="O90" s="1911"/>
      <c r="P90" s="1913"/>
      <c r="Q90" s="1105"/>
      <c r="R90" s="1105"/>
      <c r="S90" s="1113"/>
      <c r="T90" s="1107"/>
    </row>
    <row r="91" spans="1:20" ht="50.1" customHeight="1" x14ac:dyDescent="0.3">
      <c r="A91" s="1058">
        <v>4</v>
      </c>
      <c r="B91" s="1103"/>
      <c r="C91" s="1104"/>
      <c r="D91" s="1911"/>
      <c r="E91" s="1912"/>
      <c r="F91" s="1912"/>
      <c r="G91" s="1912"/>
      <c r="H91" s="1913"/>
      <c r="I91" s="1106"/>
      <c r="J91" s="1114"/>
      <c r="K91" s="1114"/>
      <c r="L91" s="1114"/>
      <c r="M91" s="1114"/>
      <c r="N91" s="1105"/>
      <c r="O91" s="1911"/>
      <c r="P91" s="1913"/>
      <c r="Q91" s="1105"/>
      <c r="R91" s="1105"/>
      <c r="S91" s="1113"/>
      <c r="T91" s="1107"/>
    </row>
    <row r="92" spans="1:20" ht="50.1" customHeight="1" x14ac:dyDescent="0.3">
      <c r="A92" s="1058">
        <v>5</v>
      </c>
      <c r="B92" s="1103"/>
      <c r="C92" s="1104"/>
      <c r="D92" s="1911"/>
      <c r="E92" s="1912"/>
      <c r="F92" s="1912"/>
      <c r="G92" s="1912"/>
      <c r="H92" s="1913"/>
      <c r="I92" s="1106"/>
      <c r="J92" s="1114"/>
      <c r="K92" s="1114"/>
      <c r="L92" s="1114"/>
      <c r="M92" s="1114"/>
      <c r="N92" s="1105"/>
      <c r="O92" s="1911"/>
      <c r="P92" s="1913"/>
      <c r="Q92" s="1105"/>
      <c r="R92" s="1105"/>
      <c r="S92" s="1113"/>
      <c r="T92" s="1107"/>
    </row>
    <row r="93" spans="1:20" ht="50.1" customHeight="1" x14ac:dyDescent="0.3">
      <c r="A93" s="1058">
        <v>6</v>
      </c>
      <c r="B93" s="1103"/>
      <c r="C93" s="1104"/>
      <c r="D93" s="1911"/>
      <c r="E93" s="1912"/>
      <c r="F93" s="1912"/>
      <c r="G93" s="1912"/>
      <c r="H93" s="1913"/>
      <c r="I93" s="1106"/>
      <c r="J93" s="1114"/>
      <c r="K93" s="1114"/>
      <c r="L93" s="1114"/>
      <c r="M93" s="1114"/>
      <c r="N93" s="1105"/>
      <c r="O93" s="1911"/>
      <c r="P93" s="1913"/>
      <c r="Q93" s="1105"/>
      <c r="R93" s="1105"/>
      <c r="S93" s="1113"/>
      <c r="T93" s="1107"/>
    </row>
    <row r="94" spans="1:20" ht="50.1" customHeight="1" x14ac:dyDescent="0.3">
      <c r="A94" s="1058">
        <v>7</v>
      </c>
      <c r="B94" s="1103"/>
      <c r="C94" s="1104"/>
      <c r="D94" s="1911"/>
      <c r="E94" s="1912"/>
      <c r="F94" s="1912"/>
      <c r="G94" s="1912"/>
      <c r="H94" s="1913"/>
      <c r="I94" s="1106"/>
      <c r="J94" s="1114"/>
      <c r="K94" s="1114"/>
      <c r="L94" s="1114"/>
      <c r="M94" s="1114"/>
      <c r="N94" s="1105"/>
      <c r="O94" s="1911"/>
      <c r="P94" s="1913"/>
      <c r="Q94" s="1105"/>
      <c r="R94" s="1105"/>
      <c r="S94" s="1113"/>
      <c r="T94" s="1107"/>
    </row>
    <row r="95" spans="1:20" ht="50.1" customHeight="1" x14ac:dyDescent="0.3">
      <c r="A95" s="1058">
        <v>8</v>
      </c>
      <c r="B95" s="1103"/>
      <c r="C95" s="1104"/>
      <c r="D95" s="1911"/>
      <c r="E95" s="1912"/>
      <c r="F95" s="1912"/>
      <c r="G95" s="1912"/>
      <c r="H95" s="1913"/>
      <c r="I95" s="1106"/>
      <c r="J95" s="1114"/>
      <c r="K95" s="1114"/>
      <c r="L95" s="1114"/>
      <c r="M95" s="1114"/>
      <c r="N95" s="1105"/>
      <c r="O95" s="1911"/>
      <c r="P95" s="1913"/>
      <c r="Q95" s="1105"/>
      <c r="R95" s="1105"/>
      <c r="S95" s="1113"/>
      <c r="T95" s="1107"/>
    </row>
    <row r="96" spans="1:20" ht="50.1" customHeight="1" x14ac:dyDescent="0.3">
      <c r="A96" s="1058">
        <v>9</v>
      </c>
      <c r="B96" s="1103"/>
      <c r="C96" s="1104"/>
      <c r="D96" s="1911"/>
      <c r="E96" s="1912"/>
      <c r="F96" s="1912"/>
      <c r="G96" s="1912"/>
      <c r="H96" s="1913"/>
      <c r="I96" s="1106"/>
      <c r="J96" s="1114"/>
      <c r="K96" s="1114"/>
      <c r="L96" s="1114"/>
      <c r="M96" s="1114"/>
      <c r="N96" s="1105"/>
      <c r="O96" s="1911"/>
      <c r="P96" s="1913"/>
      <c r="Q96" s="1105"/>
      <c r="R96" s="1105"/>
      <c r="S96" s="1113"/>
      <c r="T96" s="1107"/>
    </row>
    <row r="97" spans="1:20" ht="50.1" customHeight="1" x14ac:dyDescent="0.3">
      <c r="A97" s="1058">
        <v>10</v>
      </c>
      <c r="B97" s="1103"/>
      <c r="C97" s="1104"/>
      <c r="D97" s="1911"/>
      <c r="E97" s="1912"/>
      <c r="F97" s="1912"/>
      <c r="G97" s="1912"/>
      <c r="H97" s="1913"/>
      <c r="I97" s="1106"/>
      <c r="J97" s="1114"/>
      <c r="K97" s="1114"/>
      <c r="L97" s="1114"/>
      <c r="M97" s="1114"/>
      <c r="N97" s="1105"/>
      <c r="O97" s="1911"/>
      <c r="P97" s="1913"/>
      <c r="Q97" s="1105"/>
      <c r="R97" s="1105"/>
      <c r="S97" s="1113"/>
      <c r="T97" s="1107"/>
    </row>
    <row r="98" spans="1:20" ht="25.35" customHeight="1" thickBot="1" x14ac:dyDescent="0.4">
      <c r="A98" s="2118" t="s">
        <v>682</v>
      </c>
      <c r="B98" s="2119"/>
      <c r="C98" s="2119"/>
      <c r="D98" s="2119"/>
      <c r="E98" s="2119"/>
      <c r="F98" s="2119"/>
      <c r="G98" s="2119"/>
      <c r="H98" s="1115"/>
      <c r="I98" s="733">
        <f>SUM(I88:I97)</f>
        <v>0</v>
      </c>
      <c r="T98" s="377">
        <f>SUBTOTAL(3,T88:T97)</f>
        <v>0</v>
      </c>
    </row>
    <row r="99" spans="1:20" ht="25.35" customHeight="1" thickTop="1" x14ac:dyDescent="0.3">
      <c r="A99" s="71"/>
      <c r="B99" s="71"/>
      <c r="C99" s="71"/>
      <c r="D99" s="71"/>
      <c r="E99" s="71"/>
      <c r="F99" s="71"/>
      <c r="G99" s="71"/>
      <c r="H99" s="734"/>
      <c r="I99" s="734"/>
    </row>
    <row r="100" spans="1:20" ht="20.25" customHeight="1" x14ac:dyDescent="0.3">
      <c r="A100" s="37" t="s">
        <v>831</v>
      </c>
      <c r="J100" s="303"/>
      <c r="K100" s="303"/>
      <c r="L100" s="303"/>
      <c r="M100" s="303"/>
      <c r="N100" s="303"/>
      <c r="O100" s="303"/>
    </row>
    <row r="101" spans="1:20" s="373" customFormat="1" ht="27.75" customHeight="1" x14ac:dyDescent="0.3">
      <c r="A101" s="42" t="s">
        <v>365</v>
      </c>
      <c r="B101" s="37"/>
      <c r="C101" s="37"/>
      <c r="D101" s="37"/>
      <c r="E101" s="37"/>
      <c r="F101" s="37"/>
      <c r="G101" s="37"/>
      <c r="H101" s="37"/>
      <c r="I101" s="37"/>
      <c r="J101" s="303"/>
      <c r="K101" s="303"/>
      <c r="L101" s="303"/>
      <c r="M101" s="303"/>
      <c r="N101" s="302"/>
      <c r="O101" s="302"/>
    </row>
    <row r="102" spans="1:20" ht="42" customHeight="1" x14ac:dyDescent="0.3">
      <c r="A102" s="2120" t="s">
        <v>45</v>
      </c>
      <c r="B102" s="2066" t="s">
        <v>683</v>
      </c>
      <c r="C102" s="2067"/>
      <c r="D102" s="2067"/>
      <c r="E102" s="2067"/>
      <c r="F102" s="2067"/>
      <c r="G102" s="2067"/>
      <c r="H102" s="2068"/>
      <c r="I102" s="2060" t="s">
        <v>247</v>
      </c>
      <c r="J102" s="2063" t="s">
        <v>684</v>
      </c>
      <c r="K102" s="2064"/>
      <c r="L102" s="2064"/>
      <c r="M102" s="2065"/>
      <c r="N102" s="2066" t="s">
        <v>174</v>
      </c>
      <c r="O102" s="2067"/>
      <c r="P102" s="2067"/>
      <c r="Q102" s="2068"/>
      <c r="R102" s="682" t="s">
        <v>350</v>
      </c>
    </row>
    <row r="103" spans="1:20" ht="36" customHeight="1" x14ac:dyDescent="0.3">
      <c r="A103" s="2121"/>
      <c r="B103" s="2069"/>
      <c r="C103" s="2070"/>
      <c r="D103" s="2070"/>
      <c r="E103" s="2070"/>
      <c r="F103" s="2070"/>
      <c r="G103" s="2070"/>
      <c r="H103" s="2071"/>
      <c r="I103" s="2061"/>
      <c r="J103" s="2075" t="s">
        <v>685</v>
      </c>
      <c r="K103" s="2076"/>
      <c r="L103" s="2076"/>
      <c r="M103" s="2077"/>
      <c r="N103" s="2069"/>
      <c r="O103" s="2070"/>
      <c r="P103" s="2070"/>
      <c r="Q103" s="2071"/>
      <c r="R103" s="683"/>
    </row>
    <row r="104" spans="1:20" ht="83.25" customHeight="1" x14ac:dyDescent="0.3">
      <c r="A104" s="2122"/>
      <c r="B104" s="2072"/>
      <c r="C104" s="2073"/>
      <c r="D104" s="2073"/>
      <c r="E104" s="2073"/>
      <c r="F104" s="2073"/>
      <c r="G104" s="2073"/>
      <c r="H104" s="2074"/>
      <c r="I104" s="2062"/>
      <c r="J104" s="2078" t="s">
        <v>686</v>
      </c>
      <c r="K104" s="2079"/>
      <c r="L104" s="2078" t="s">
        <v>687</v>
      </c>
      <c r="M104" s="2079"/>
      <c r="N104" s="2072"/>
      <c r="O104" s="2073"/>
      <c r="P104" s="2073"/>
      <c r="Q104" s="2074"/>
      <c r="R104" s="1116" t="s">
        <v>351</v>
      </c>
    </row>
    <row r="105" spans="1:20" ht="50.1" customHeight="1" x14ac:dyDescent="0.3">
      <c r="A105" s="1058">
        <v>1</v>
      </c>
      <c r="B105" s="1911"/>
      <c r="C105" s="1912"/>
      <c r="D105" s="1912"/>
      <c r="E105" s="1912"/>
      <c r="F105" s="1912"/>
      <c r="G105" s="1912"/>
      <c r="H105" s="1913"/>
      <c r="I105" s="1117"/>
      <c r="J105" s="2041"/>
      <c r="K105" s="2042"/>
      <c r="L105" s="735"/>
      <c r="M105" s="736"/>
      <c r="N105" s="1074"/>
      <c r="O105" s="1075"/>
      <c r="P105" s="1075"/>
      <c r="Q105" s="1076"/>
      <c r="R105" s="1107"/>
    </row>
    <row r="106" spans="1:20" ht="50.1" customHeight="1" x14ac:dyDescent="0.3">
      <c r="A106" s="1058">
        <v>2</v>
      </c>
      <c r="B106" s="1911"/>
      <c r="C106" s="1912"/>
      <c r="D106" s="1912"/>
      <c r="E106" s="1912"/>
      <c r="F106" s="1912"/>
      <c r="G106" s="1912"/>
      <c r="H106" s="1913"/>
      <c r="I106" s="1117"/>
      <c r="J106" s="2051"/>
      <c r="K106" s="2052"/>
      <c r="L106" s="1118"/>
      <c r="M106" s="1074"/>
      <c r="N106" s="1074"/>
      <c r="O106" s="1075"/>
      <c r="P106" s="1075"/>
      <c r="Q106" s="1076"/>
      <c r="R106" s="1107"/>
    </row>
    <row r="107" spans="1:20" ht="50.1" customHeight="1" x14ac:dyDescent="0.3">
      <c r="A107" s="1058">
        <v>3</v>
      </c>
      <c r="B107" s="1911"/>
      <c r="C107" s="1912"/>
      <c r="D107" s="1912"/>
      <c r="E107" s="1912"/>
      <c r="F107" s="1912"/>
      <c r="G107" s="1912"/>
      <c r="H107" s="1913"/>
      <c r="I107" s="1117"/>
      <c r="J107" s="2051"/>
      <c r="K107" s="2052"/>
      <c r="L107" s="1118"/>
      <c r="M107" s="1074"/>
      <c r="N107" s="1074"/>
      <c r="O107" s="1075"/>
      <c r="P107" s="1075"/>
      <c r="Q107" s="1076"/>
      <c r="R107" s="1107"/>
    </row>
    <row r="108" spans="1:20" ht="50.1" customHeight="1" x14ac:dyDescent="0.3">
      <c r="A108" s="1058">
        <v>4</v>
      </c>
      <c r="B108" s="1911"/>
      <c r="C108" s="1912"/>
      <c r="D108" s="1912"/>
      <c r="E108" s="1912"/>
      <c r="F108" s="1912"/>
      <c r="G108" s="1912"/>
      <c r="H108" s="1913"/>
      <c r="I108" s="1117"/>
      <c r="J108" s="2051"/>
      <c r="K108" s="2052"/>
      <c r="L108" s="1118"/>
      <c r="M108" s="1074"/>
      <c r="N108" s="1074"/>
      <c r="O108" s="1075"/>
      <c r="P108" s="1075"/>
      <c r="Q108" s="1076"/>
      <c r="R108" s="1107"/>
    </row>
    <row r="109" spans="1:20" ht="50.1" customHeight="1" x14ac:dyDescent="0.3">
      <c r="A109" s="1058">
        <v>5</v>
      </c>
      <c r="B109" s="1911"/>
      <c r="C109" s="1912"/>
      <c r="D109" s="1912"/>
      <c r="E109" s="1912"/>
      <c r="F109" s="1912"/>
      <c r="G109" s="1912"/>
      <c r="H109" s="1913"/>
      <c r="I109" s="1117"/>
      <c r="J109" s="2051"/>
      <c r="K109" s="2052"/>
      <c r="L109" s="1118"/>
      <c r="M109" s="1074"/>
      <c r="N109" s="1074"/>
      <c r="O109" s="1075"/>
      <c r="P109" s="1075"/>
      <c r="Q109" s="1076"/>
      <c r="R109" s="1107"/>
    </row>
    <row r="110" spans="1:20" ht="25.35" customHeight="1" thickBot="1" x14ac:dyDescent="0.4">
      <c r="A110" s="2058" t="s">
        <v>688</v>
      </c>
      <c r="B110" s="2059"/>
      <c r="C110" s="2059"/>
      <c r="D110" s="2059"/>
      <c r="E110" s="2059"/>
      <c r="F110" s="2059"/>
      <c r="G110" s="2059"/>
      <c r="H110" s="1119"/>
      <c r="I110" s="737">
        <f>SUM(I105:I109)</f>
        <v>0</v>
      </c>
      <c r="T110" s="377">
        <f>SUBTOTAL(3,Q105:Q109)</f>
        <v>0</v>
      </c>
    </row>
    <row r="111" spans="1:20" ht="23.25" customHeight="1" thickTop="1" x14ac:dyDescent="0.3">
      <c r="A111" s="71"/>
      <c r="B111" s="71"/>
      <c r="C111" s="71"/>
      <c r="D111" s="71"/>
      <c r="E111" s="71"/>
      <c r="F111" s="71"/>
      <c r="G111" s="71"/>
      <c r="H111" s="734"/>
      <c r="I111" s="734"/>
    </row>
    <row r="112" spans="1:20" ht="20.25" customHeight="1" x14ac:dyDescent="0.3">
      <c r="A112" s="37" t="s">
        <v>832</v>
      </c>
      <c r="J112" s="303"/>
      <c r="K112" s="303"/>
      <c r="L112" s="303"/>
      <c r="M112" s="303"/>
      <c r="N112" s="303"/>
      <c r="O112" s="303"/>
    </row>
    <row r="113" spans="1:20" s="717" customFormat="1" ht="27.75" customHeight="1" x14ac:dyDescent="0.3">
      <c r="A113" s="42" t="s">
        <v>365</v>
      </c>
      <c r="J113" s="738"/>
      <c r="K113" s="738"/>
      <c r="L113" s="738"/>
      <c r="M113" s="738"/>
      <c r="N113" s="738"/>
      <c r="O113" s="738"/>
    </row>
    <row r="114" spans="1:20" s="717" customFormat="1" ht="42" customHeight="1" x14ac:dyDescent="0.3">
      <c r="A114" s="2123" t="s">
        <v>45</v>
      </c>
      <c r="B114" s="2109" t="s">
        <v>268</v>
      </c>
      <c r="C114" s="2110"/>
      <c r="D114" s="2110"/>
      <c r="E114" s="2110"/>
      <c r="F114" s="2110"/>
      <c r="G114" s="2110"/>
      <c r="H114" s="2111"/>
      <c r="I114" s="2126" t="s">
        <v>247</v>
      </c>
      <c r="J114" s="2129" t="s">
        <v>689</v>
      </c>
      <c r="K114" s="2130"/>
      <c r="L114" s="2130"/>
      <c r="M114" s="2131"/>
      <c r="N114" s="2109" t="s">
        <v>174</v>
      </c>
      <c r="O114" s="2110"/>
      <c r="P114" s="2110"/>
      <c r="Q114" s="2111"/>
      <c r="R114" s="682" t="s">
        <v>350</v>
      </c>
    </row>
    <row r="115" spans="1:20" s="717" customFormat="1" ht="36" customHeight="1" x14ac:dyDescent="0.3">
      <c r="A115" s="2124"/>
      <c r="B115" s="2112"/>
      <c r="C115" s="2113"/>
      <c r="D115" s="2113"/>
      <c r="E115" s="2113"/>
      <c r="F115" s="2113"/>
      <c r="G115" s="2113"/>
      <c r="H115" s="2114"/>
      <c r="I115" s="2127"/>
      <c r="J115" s="2053" t="s">
        <v>690</v>
      </c>
      <c r="K115" s="2054"/>
      <c r="L115" s="2054"/>
      <c r="M115" s="2055"/>
      <c r="N115" s="2112"/>
      <c r="O115" s="2113"/>
      <c r="P115" s="2113"/>
      <c r="Q115" s="2114"/>
      <c r="R115" s="683"/>
    </row>
    <row r="116" spans="1:20" s="717" customFormat="1" ht="123.75" customHeight="1" x14ac:dyDescent="0.3">
      <c r="A116" s="2125"/>
      <c r="B116" s="2115"/>
      <c r="C116" s="2116"/>
      <c r="D116" s="2116"/>
      <c r="E116" s="2116"/>
      <c r="F116" s="2116"/>
      <c r="G116" s="2116"/>
      <c r="H116" s="2117"/>
      <c r="I116" s="2128"/>
      <c r="J116" s="2056" t="s">
        <v>691</v>
      </c>
      <c r="K116" s="2057"/>
      <c r="L116" s="2056" t="s">
        <v>692</v>
      </c>
      <c r="M116" s="2057"/>
      <c r="N116" s="2115"/>
      <c r="O116" s="2116"/>
      <c r="P116" s="2116"/>
      <c r="Q116" s="2117"/>
      <c r="R116" s="1116" t="s">
        <v>351</v>
      </c>
    </row>
    <row r="117" spans="1:20" ht="50.1" customHeight="1" x14ac:dyDescent="0.3">
      <c r="A117" s="1058">
        <v>1</v>
      </c>
      <c r="B117" s="1911"/>
      <c r="C117" s="1912"/>
      <c r="D117" s="1912"/>
      <c r="E117" s="1912"/>
      <c r="F117" s="1912"/>
      <c r="G117" s="1912"/>
      <c r="H117" s="1913"/>
      <c r="I117" s="1117"/>
      <c r="J117" s="2041"/>
      <c r="K117" s="2042"/>
      <c r="L117" s="2041"/>
      <c r="M117" s="2042"/>
      <c r="N117" s="1074"/>
      <c r="O117" s="1075"/>
      <c r="P117" s="1075"/>
      <c r="Q117" s="1076"/>
      <c r="R117" s="1107"/>
    </row>
    <row r="118" spans="1:20" ht="50.1" customHeight="1" x14ac:dyDescent="0.3">
      <c r="A118" s="1058">
        <v>2</v>
      </c>
      <c r="B118" s="1911"/>
      <c r="C118" s="1912"/>
      <c r="D118" s="1912"/>
      <c r="E118" s="1912"/>
      <c r="F118" s="1912"/>
      <c r="G118" s="1912"/>
      <c r="H118" s="1913"/>
      <c r="I118" s="1117"/>
      <c r="J118" s="2051"/>
      <c r="K118" s="2052"/>
      <c r="L118" s="2051"/>
      <c r="M118" s="2052"/>
      <c r="N118" s="1074"/>
      <c r="O118" s="1075"/>
      <c r="P118" s="1075"/>
      <c r="Q118" s="1076"/>
      <c r="R118" s="1107"/>
    </row>
    <row r="119" spans="1:20" ht="50.1" customHeight="1" x14ac:dyDescent="0.3">
      <c r="A119" s="1058">
        <v>3</v>
      </c>
      <c r="B119" s="1911"/>
      <c r="C119" s="1912"/>
      <c r="D119" s="1912"/>
      <c r="E119" s="1912"/>
      <c r="F119" s="1912"/>
      <c r="G119" s="1912"/>
      <c r="H119" s="1913"/>
      <c r="I119" s="1117"/>
      <c r="J119" s="2051"/>
      <c r="K119" s="2052"/>
      <c r="L119" s="2051"/>
      <c r="M119" s="2052"/>
      <c r="N119" s="1074"/>
      <c r="O119" s="1075"/>
      <c r="P119" s="1075"/>
      <c r="Q119" s="1076"/>
      <c r="R119" s="1107"/>
    </row>
    <row r="120" spans="1:20" ht="50.1" customHeight="1" x14ac:dyDescent="0.3">
      <c r="A120" s="1058">
        <v>4</v>
      </c>
      <c r="B120" s="1911"/>
      <c r="C120" s="1912"/>
      <c r="D120" s="1912"/>
      <c r="E120" s="1912"/>
      <c r="F120" s="1912"/>
      <c r="G120" s="1912"/>
      <c r="H120" s="1913"/>
      <c r="I120" s="1117"/>
      <c r="J120" s="2051"/>
      <c r="K120" s="2052"/>
      <c r="L120" s="2051"/>
      <c r="M120" s="2052"/>
      <c r="N120" s="1074"/>
      <c r="O120" s="1075"/>
      <c r="P120" s="1075"/>
      <c r="Q120" s="1076"/>
      <c r="R120" s="1107"/>
    </row>
    <row r="121" spans="1:20" ht="50.1" customHeight="1" x14ac:dyDescent="0.3">
      <c r="A121" s="1058">
        <v>5</v>
      </c>
      <c r="B121" s="1911"/>
      <c r="C121" s="1912"/>
      <c r="D121" s="1912"/>
      <c r="E121" s="1912"/>
      <c r="F121" s="1912"/>
      <c r="G121" s="1912"/>
      <c r="H121" s="1913"/>
      <c r="I121" s="1117"/>
      <c r="J121" s="2051"/>
      <c r="K121" s="2052"/>
      <c r="L121" s="2051"/>
      <c r="M121" s="2052"/>
      <c r="N121" s="1074"/>
      <c r="O121" s="1075"/>
      <c r="P121" s="1075"/>
      <c r="Q121" s="1076"/>
      <c r="R121" s="1107"/>
    </row>
    <row r="122" spans="1:20" ht="25.35" customHeight="1" thickBot="1" x14ac:dyDescent="0.4">
      <c r="A122" s="2058" t="s">
        <v>693</v>
      </c>
      <c r="B122" s="2059"/>
      <c r="C122" s="2059"/>
      <c r="D122" s="2059"/>
      <c r="E122" s="2059"/>
      <c r="F122" s="2059"/>
      <c r="G122" s="2059"/>
      <c r="H122" s="1119"/>
      <c r="I122" s="737">
        <f>SUM(I117:I121)</f>
        <v>0</v>
      </c>
      <c r="T122" s="377">
        <f>SUBTOTAL(3,Q117:Q121)</f>
        <v>0</v>
      </c>
    </row>
    <row r="123" spans="1:20" ht="21" customHeight="1" thickTop="1" x14ac:dyDescent="0.3">
      <c r="A123" s="71"/>
      <c r="B123" s="71"/>
      <c r="C123" s="71"/>
      <c r="D123" s="71"/>
      <c r="E123" s="71"/>
      <c r="F123" s="71"/>
      <c r="G123" s="71"/>
      <c r="H123" s="734"/>
      <c r="I123" s="734"/>
    </row>
    <row r="125" spans="1:20" ht="60.75" customHeight="1" x14ac:dyDescent="0.3">
      <c r="H125" s="301" t="s">
        <v>694</v>
      </c>
      <c r="I125" s="775" t="s">
        <v>246</v>
      </c>
      <c r="J125" s="42"/>
    </row>
    <row r="126" spans="1:20" s="42" customFormat="1" ht="31.5" customHeight="1" x14ac:dyDescent="0.25">
      <c r="H126" s="76" t="s">
        <v>165</v>
      </c>
      <c r="I126" s="786">
        <f>I61+I79+I98+I122+I110</f>
        <v>0</v>
      </c>
    </row>
    <row r="127" spans="1:20" s="42" customFormat="1" ht="31.5" customHeight="1" x14ac:dyDescent="0.25">
      <c r="H127" s="76" t="s">
        <v>245</v>
      </c>
      <c r="I127" s="786">
        <f>L22</f>
        <v>0</v>
      </c>
    </row>
    <row r="128" spans="1:20" s="42" customFormat="1" ht="31.5" customHeight="1" x14ac:dyDescent="0.25">
      <c r="H128" s="76" t="s">
        <v>244</v>
      </c>
      <c r="I128" s="378">
        <f>IF(I126=0,0,I126/I127)</f>
        <v>0</v>
      </c>
    </row>
    <row r="129" spans="8:10" s="42" customFormat="1" ht="31.5" customHeight="1" x14ac:dyDescent="0.25">
      <c r="H129" s="76" t="s">
        <v>243</v>
      </c>
      <c r="I129" s="300"/>
      <c r="J129" s="369"/>
    </row>
  </sheetData>
  <sheetProtection insertRows="0"/>
  <mergeCells count="251">
    <mergeCell ref="Q19:S19"/>
    <mergeCell ref="A20:A26"/>
    <mergeCell ref="A1:R1"/>
    <mergeCell ref="A2:T2"/>
    <mergeCell ref="A5:K5"/>
    <mergeCell ref="B6:M7"/>
    <mergeCell ref="O6:R10"/>
    <mergeCell ref="B9:D10"/>
    <mergeCell ref="O11:O12"/>
    <mergeCell ref="P11:R12"/>
    <mergeCell ref="O13:O14"/>
    <mergeCell ref="P13:R14"/>
    <mergeCell ref="E9:M10"/>
    <mergeCell ref="B11:D12"/>
    <mergeCell ref="E11:G12"/>
    <mergeCell ref="H11:J12"/>
    <mergeCell ref="K11:M12"/>
    <mergeCell ref="B13:D14"/>
    <mergeCell ref="E13:G14"/>
    <mergeCell ref="H13:J14"/>
    <mergeCell ref="N22:O22"/>
    <mergeCell ref="N23:O23"/>
    <mergeCell ref="K13:M14"/>
    <mergeCell ref="B27:H27"/>
    <mergeCell ref="I27:P27"/>
    <mergeCell ref="B20:H26"/>
    <mergeCell ref="P21:P24"/>
    <mergeCell ref="N24:O24"/>
    <mergeCell ref="N21:O21"/>
    <mergeCell ref="E15:G15"/>
    <mergeCell ref="K15:M15"/>
    <mergeCell ref="B19:H19"/>
    <mergeCell ref="I19:P19"/>
    <mergeCell ref="A33:A34"/>
    <mergeCell ref="B33:H34"/>
    <mergeCell ref="B37:H37"/>
    <mergeCell ref="I37:P37"/>
    <mergeCell ref="I38:P38"/>
    <mergeCell ref="B28:H28"/>
    <mergeCell ref="I28:P28"/>
    <mergeCell ref="B29:H29"/>
    <mergeCell ref="I29:P29"/>
    <mergeCell ref="B30:H30"/>
    <mergeCell ref="I30:P30"/>
    <mergeCell ref="S48:S49"/>
    <mergeCell ref="B35:H35"/>
    <mergeCell ref="I35:P35"/>
    <mergeCell ref="B31:H31"/>
    <mergeCell ref="I31:P31"/>
    <mergeCell ref="B32:H32"/>
    <mergeCell ref="I32:P32"/>
    <mergeCell ref="I33:P33"/>
    <mergeCell ref="Q37:S37"/>
    <mergeCell ref="Q38:S38"/>
    <mergeCell ref="B36:H36"/>
    <mergeCell ref="I36:P36"/>
    <mergeCell ref="Q36:S36"/>
    <mergeCell ref="B38:H38"/>
    <mergeCell ref="J50:K50"/>
    <mergeCell ref="M50:N50"/>
    <mergeCell ref="F48:G50"/>
    <mergeCell ref="H48:H50"/>
    <mergeCell ref="I48:I50"/>
    <mergeCell ref="J48:O48"/>
    <mergeCell ref="P48:R50"/>
    <mergeCell ref="J49:O49"/>
    <mergeCell ref="A48:A50"/>
    <mergeCell ref="B48:B50"/>
    <mergeCell ref="C48:C50"/>
    <mergeCell ref="D48:D50"/>
    <mergeCell ref="E48:E50"/>
    <mergeCell ref="P54:R54"/>
    <mergeCell ref="F51:G51"/>
    <mergeCell ref="J51:K51"/>
    <mergeCell ref="M51:N51"/>
    <mergeCell ref="P51:R51"/>
    <mergeCell ref="F52:G52"/>
    <mergeCell ref="J52:K52"/>
    <mergeCell ref="M52:N52"/>
    <mergeCell ref="P52:R52"/>
    <mergeCell ref="F53:G53"/>
    <mergeCell ref="J53:K53"/>
    <mergeCell ref="M53:N53"/>
    <mergeCell ref="P53:R53"/>
    <mergeCell ref="F54:G54"/>
    <mergeCell ref="J54:K54"/>
    <mergeCell ref="M54:N54"/>
    <mergeCell ref="C69:G69"/>
    <mergeCell ref="J69:K69"/>
    <mergeCell ref="L69:M69"/>
    <mergeCell ref="N69:O69"/>
    <mergeCell ref="P69:S69"/>
    <mergeCell ref="F57:G57"/>
    <mergeCell ref="J57:K57"/>
    <mergeCell ref="M57:N57"/>
    <mergeCell ref="F59:G59"/>
    <mergeCell ref="J59:K59"/>
    <mergeCell ref="M59:N59"/>
    <mergeCell ref="P57:R57"/>
    <mergeCell ref="F58:G58"/>
    <mergeCell ref="J58:K58"/>
    <mergeCell ref="M58:N58"/>
    <mergeCell ref="P58:R58"/>
    <mergeCell ref="P59:R59"/>
    <mergeCell ref="F60:G60"/>
    <mergeCell ref="J60:K60"/>
    <mergeCell ref="M60:N60"/>
    <mergeCell ref="P60:R60"/>
    <mergeCell ref="A61:G61"/>
    <mergeCell ref="A67:A68"/>
    <mergeCell ref="B67:B68"/>
    <mergeCell ref="C70:G70"/>
    <mergeCell ref="J70:K70"/>
    <mergeCell ref="L70:M70"/>
    <mergeCell ref="N70:O70"/>
    <mergeCell ref="P70:S70"/>
    <mergeCell ref="C71:G71"/>
    <mergeCell ref="J71:K71"/>
    <mergeCell ref="L71:M71"/>
    <mergeCell ref="N71:O71"/>
    <mergeCell ref="P71:S71"/>
    <mergeCell ref="C72:G72"/>
    <mergeCell ref="J72:K72"/>
    <mergeCell ref="L72:M72"/>
    <mergeCell ref="N72:O72"/>
    <mergeCell ref="P72:S72"/>
    <mergeCell ref="C73:G73"/>
    <mergeCell ref="J73:K73"/>
    <mergeCell ref="L73:M73"/>
    <mergeCell ref="N73:O73"/>
    <mergeCell ref="P73:S73"/>
    <mergeCell ref="D91:H91"/>
    <mergeCell ref="O91:P91"/>
    <mergeCell ref="D88:H88"/>
    <mergeCell ref="O88:P88"/>
    <mergeCell ref="C76:G76"/>
    <mergeCell ref="J76:K76"/>
    <mergeCell ref="L76:M76"/>
    <mergeCell ref="N76:O76"/>
    <mergeCell ref="P76:S76"/>
    <mergeCell ref="C77:G77"/>
    <mergeCell ref="J77:K77"/>
    <mergeCell ref="L77:M77"/>
    <mergeCell ref="N77:O77"/>
    <mergeCell ref="P77:S77"/>
    <mergeCell ref="C78:G78"/>
    <mergeCell ref="J78:K78"/>
    <mergeCell ref="L78:M78"/>
    <mergeCell ref="N78:O78"/>
    <mergeCell ref="P78:S78"/>
    <mergeCell ref="A79:G79"/>
    <mergeCell ref="A85:A87"/>
    <mergeCell ref="S85:S87"/>
    <mergeCell ref="A39:A40"/>
    <mergeCell ref="B40:H40"/>
    <mergeCell ref="N114:Q116"/>
    <mergeCell ref="J104:K104"/>
    <mergeCell ref="B105:H105"/>
    <mergeCell ref="J105:K105"/>
    <mergeCell ref="D95:H95"/>
    <mergeCell ref="O95:P95"/>
    <mergeCell ref="D96:H96"/>
    <mergeCell ref="O96:P96"/>
    <mergeCell ref="D97:H97"/>
    <mergeCell ref="O97:P97"/>
    <mergeCell ref="A98:G98"/>
    <mergeCell ref="A102:A104"/>
    <mergeCell ref="B102:H104"/>
    <mergeCell ref="A114:A116"/>
    <mergeCell ref="B114:H116"/>
    <mergeCell ref="I114:I116"/>
    <mergeCell ref="J114:M114"/>
    <mergeCell ref="B85:B87"/>
    <mergeCell ref="C85:C87"/>
    <mergeCell ref="D85:H87"/>
    <mergeCell ref="I85:I87"/>
    <mergeCell ref="J85:R85"/>
    <mergeCell ref="C67:G68"/>
    <mergeCell ref="H67:H68"/>
    <mergeCell ref="I67:I68"/>
    <mergeCell ref="J67:O67"/>
    <mergeCell ref="P67:S68"/>
    <mergeCell ref="J68:K68"/>
    <mergeCell ref="L68:M68"/>
    <mergeCell ref="N68:O68"/>
    <mergeCell ref="F55:G55"/>
    <mergeCell ref="J55:K55"/>
    <mergeCell ref="M55:N55"/>
    <mergeCell ref="P55:R55"/>
    <mergeCell ref="F56:G56"/>
    <mergeCell ref="J56:K56"/>
    <mergeCell ref="M56:N56"/>
    <mergeCell ref="P56:R56"/>
    <mergeCell ref="C74:G74"/>
    <mergeCell ref="J74:K74"/>
    <mergeCell ref="L74:M74"/>
    <mergeCell ref="N74:O74"/>
    <mergeCell ref="P74:S74"/>
    <mergeCell ref="C75:G75"/>
    <mergeCell ref="J75:K75"/>
    <mergeCell ref="L75:M75"/>
    <mergeCell ref="N75:O75"/>
    <mergeCell ref="P75:S75"/>
    <mergeCell ref="A122:G122"/>
    <mergeCell ref="I102:I104"/>
    <mergeCell ref="J102:M102"/>
    <mergeCell ref="N102:Q104"/>
    <mergeCell ref="J103:M103"/>
    <mergeCell ref="L104:M104"/>
    <mergeCell ref="B108:H108"/>
    <mergeCell ref="J108:K108"/>
    <mergeCell ref="B109:H109"/>
    <mergeCell ref="J109:K109"/>
    <mergeCell ref="B118:H118"/>
    <mergeCell ref="J118:K118"/>
    <mergeCell ref="L118:M118"/>
    <mergeCell ref="B119:H119"/>
    <mergeCell ref="J119:K119"/>
    <mergeCell ref="L119:M119"/>
    <mergeCell ref="B120:H120"/>
    <mergeCell ref="J120:K120"/>
    <mergeCell ref="L120:M120"/>
    <mergeCell ref="B106:H106"/>
    <mergeCell ref="J106:K106"/>
    <mergeCell ref="B107:H107"/>
    <mergeCell ref="J107:K107"/>
    <mergeCell ref="A110:G110"/>
    <mergeCell ref="B117:H117"/>
    <mergeCell ref="J117:K117"/>
    <mergeCell ref="L117:M117"/>
    <mergeCell ref="T85:T86"/>
    <mergeCell ref="J86:N86"/>
    <mergeCell ref="O86:P87"/>
    <mergeCell ref="Q86:Q87"/>
    <mergeCell ref="R86:R87"/>
    <mergeCell ref="B121:H121"/>
    <mergeCell ref="J121:K121"/>
    <mergeCell ref="L121:M121"/>
    <mergeCell ref="J115:M115"/>
    <mergeCell ref="J116:K116"/>
    <mergeCell ref="L116:M116"/>
    <mergeCell ref="D92:H92"/>
    <mergeCell ref="O92:P92"/>
    <mergeCell ref="D93:H93"/>
    <mergeCell ref="O93:P93"/>
    <mergeCell ref="D94:H94"/>
    <mergeCell ref="O94:P94"/>
    <mergeCell ref="D89:H89"/>
    <mergeCell ref="O89:P89"/>
    <mergeCell ref="D90:H90"/>
    <mergeCell ref="O90:P90"/>
  </mergeCells>
  <dataValidations count="12">
    <dataValidation type="list" allowBlank="1" showInputMessage="1" showErrorMessage="1" promptTitle="Select from drop-down list" prompt="Zoom out to 100% for larger font" sqref="I38:P38" xr:uid="{075CD25F-390F-4518-BF90-FC538A608148}">
      <formula1>"Select from drop-down list,Yes. I have accounted for GST on imported services subject to RC.,No. I have not accounted for GST on imported services subject to RC."</formula1>
    </dataValidation>
    <dataValidation type="list" allowBlank="1" showInputMessage="1" showErrorMessage="1" promptTitle="Select from drop-down list" prompt="Zoom out to 100% for larger font" sqref="I37:P37" xr:uid="{B43E8EA5-FD24-432E-BA2B-CBD2B68ED98D}">
      <formula1>"Select from drop-down list,Yes. I procure services from overseas supplier that falls within the scope of RC.,No. I do not procure services from overseas supplier."</formula1>
    </dataValidation>
    <dataValidation type="list" allowBlank="1" showInputMessage="1" showErrorMessage="1" promptTitle="Select from drop-down list" prompt="Zoom out to 100% for larger font" sqref="I35" xr:uid="{F254224E-817C-45AD-8E76-897BB1833E75}">
      <formula1>"Select from drop-down list, Yes: apportionment required and claimed correctly, No apportionment required, Not applicable"</formula1>
    </dataValidation>
    <dataValidation type="list" allowBlank="1" showInputMessage="1" showErrorMessage="1" promptTitle="Select from drop-down list" prompt="Zoom out to 100% for larger font" sqref="I27" xr:uid="{05486760-B325-46F4-9E84-BCE0C5FCCDB0}">
      <formula1>"Select from drop-down list, Yes: there is import permit number that begins with 'ME' or 'MC', No: there is no import permit number that begins with 'ME' or 'MC', Not applicable"</formula1>
    </dataValidation>
    <dataValidation type="list" allowBlank="1" showInputMessage="1" showErrorMessage="1" promptTitle="Select from drop-down list" prompt="Zoom out to 100% for larger font" sqref="I28" xr:uid="{7BFD8DE1-4417-46DD-845F-303A072CBF28}">
      <formula1>"Select from drop-down list, Yes: have claimed input tax for transactions not within the accounting period and did not claim in other periods, No: did not claim input tax for transactions not falling within the accounting period, Others: Pls specify"</formula1>
    </dataValidation>
    <dataValidation type="list" allowBlank="1" showInputMessage="1" showErrorMessage="1" promptTitle="Select from drop-down list" prompt="Zoom out to 100% for larger font" sqref="I29" xr:uid="{8744CF47-D87D-4330-9E68-83B948D883CC}">
      <formula1>"Select from drop-down list, Yes: have claimed same transaction more than once, No: did not claim same transaction more than once, Not applicable"</formula1>
    </dataValidation>
    <dataValidation type="list" allowBlank="1" showInputMessage="1" showErrorMessage="1" promptTitle="Select from drop-down list" prompt="Zoom out to 100% for larger font" sqref="I31" xr:uid="{5D7C4E7F-672F-4F0F-835D-CFBC98EE8C24}">
      <formula1>"Select from drop-down list, Yes: have reduced the Purchase Amount &amp; GST Amount based on the credit note received/debit note issued, No: there is no transaction that reduces the Purchase Amount &amp; GST Amount, Others: Pls specify in Remarks column"</formula1>
    </dataValidation>
    <dataValidation type="list" allowBlank="1" showInputMessage="1" showErrorMessage="1" promptTitle="Select from drop-down list" prompt="Zoom out to 100% for larger font" sqref="I32" xr:uid="{4CE78738-0884-4D1C-937D-59C758B4E54E}">
      <formula1>"Select from drop-down list, Yes: there is such transaction incurred for business purpose and is not an disallowed claim, No: there is no transaction with such description, Others: Pls specify in Remarks column"</formula1>
    </dataValidation>
    <dataValidation type="list" allowBlank="1" showInputMessage="1" showErrorMessage="1" promptTitle="Select from drop-down list" prompt="Zoom out to 100% for larger font" sqref="I33:I34" xr:uid="{6AD895C5-F4AE-4E9E-A29A-29A5FEF41F05}">
      <formula1>"Select from drop-down list, Yes: have claimed disallowable input tax, No: did not claim disallowable input tax, Not applicable"</formula1>
    </dataValidation>
    <dataValidation operator="equal" allowBlank="1" showInputMessage="1" showErrorMessage="1" promptTitle="GST registration no of suppliers" prompt="If the GST number is not reflected on the tax invoice/receipt, you may indicate the company or business registration number" sqref="E48:E50" xr:uid="{2B83D1B0-E7E9-4C80-90B4-1AEF8A85340A}"/>
    <dataValidation operator="equal" allowBlank="1" showInputMessage="1" showErrorMessage="1" promptTitle="Description of purchases" prompt="You should descibe the type of purchases in detail i.e rental of offices, utilities charges, purchase of parts and etc" sqref="F48:G50" xr:uid="{B46BF108-65A8-45FC-8793-326D78136B9C}"/>
    <dataValidation type="list" allowBlank="1" showInputMessage="1" showErrorMessage="1" promptTitle="Select from drop-down list" prompt="Zoom out to 100% for larger font" sqref="I30" xr:uid="{295F5CE8-57BF-4153-BDC6-25701ADC8576}">
      <formula1>"Select from drop-down list, Yes: satisfy all the conditions and requirements listed in the e-Tax Guide, No: did not satisfy all conditions and requirements listed in the e-Tax Guide and I will repay the import GST to the Comptroller, NA"</formula1>
    </dataValidation>
  </dataValidations>
  <pageMargins left="0.35433070866141736" right="0.35433070866141736" top="0.39370078740157483" bottom="0.47244094488188981" header="0.23622047244094491" footer="0.15748031496062992"/>
  <headerFooter>
    <oddFooter>&amp;L&amp;20GSTF28AACAPCER
GST/FORM032/1123/ACAP&amp;C&amp;20Page &amp;P of &amp;N</oddFooter>
  </headerFooter>
  <rowBreaks count="3" manualBreakCount="3">
    <brk id="60" max="16383" man="1"/>
    <brk id="78" max="16383" man="1"/>
    <brk id="109" max="1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79FD0-9616-499C-AFB8-79BAB8C91DDF}">
  <sheetPr>
    <pageSetUpPr fitToPage="1"/>
  </sheetPr>
  <dimension ref="A1:Y90"/>
  <sheetViews>
    <sheetView showGridLines="0" zoomScale="55" zoomScaleNormal="55" zoomScaleSheetLayoutView="55" workbookViewId="0">
      <selection activeCell="A2" sqref="A2:V2"/>
    </sheetView>
  </sheetViews>
  <sheetFormatPr defaultColWidth="8.85546875" defaultRowHeight="20.25" customHeight="1" x14ac:dyDescent="0.3"/>
  <cols>
    <col min="1" max="1" width="12.7109375" style="37" customWidth="1"/>
    <col min="2" max="2" width="19.28515625" style="37" customWidth="1"/>
    <col min="3" max="3" width="26.5703125" style="37" customWidth="1"/>
    <col min="4" max="4" width="23.140625" style="37" customWidth="1"/>
    <col min="5" max="5" width="19" style="37" customWidth="1"/>
    <col min="6" max="6" width="18.85546875" style="37" customWidth="1"/>
    <col min="7" max="7" width="19" style="37" customWidth="1"/>
    <col min="8" max="8" width="18.85546875" style="37" customWidth="1"/>
    <col min="9" max="13" width="20.140625" style="37" customWidth="1"/>
    <col min="14" max="14" width="27" style="37" customWidth="1"/>
    <col min="15" max="16" width="12.28515625" style="37" customWidth="1"/>
    <col min="17" max="17" width="13.85546875" style="37" customWidth="1"/>
    <col min="18" max="18" width="14.28515625" style="37" customWidth="1"/>
    <col min="19" max="19" width="20.7109375" style="37" customWidth="1"/>
    <col min="20" max="20" width="20.28515625" style="37" customWidth="1"/>
    <col min="21" max="21" width="20.5703125" style="37" customWidth="1"/>
    <col min="22" max="22" width="47.85546875" style="37" customWidth="1"/>
    <col min="23" max="23" width="25.42578125" style="37" customWidth="1"/>
    <col min="24" max="24" width="22.85546875" style="37" customWidth="1"/>
    <col min="25" max="25" width="70.140625" style="37" customWidth="1"/>
    <col min="26" max="16384" width="8.85546875" style="37"/>
  </cols>
  <sheetData>
    <row r="1" spans="1:23" s="987" customFormat="1" x14ac:dyDescent="0.3">
      <c r="A1" s="1723"/>
      <c r="B1" s="1723"/>
      <c r="C1" s="1723"/>
      <c r="D1" s="1723"/>
      <c r="E1" s="1723"/>
      <c r="F1" s="1723"/>
      <c r="G1" s="1723"/>
      <c r="H1" s="1723"/>
      <c r="I1" s="1723"/>
      <c r="J1" s="1723"/>
      <c r="K1" s="1723"/>
      <c r="L1" s="1723"/>
      <c r="M1" s="1723"/>
      <c r="N1" s="1723"/>
      <c r="O1" s="1723"/>
      <c r="P1" s="1723"/>
      <c r="Q1" s="1723"/>
      <c r="R1" s="1723"/>
      <c r="S1" s="1723"/>
      <c r="T1" s="1723"/>
      <c r="U1" s="1723"/>
      <c r="V1" s="1723"/>
      <c r="W1" s="1068"/>
    </row>
    <row r="2" spans="1:23" ht="34.5" customHeight="1" x14ac:dyDescent="0.3">
      <c r="A2" s="2327" t="s">
        <v>356</v>
      </c>
      <c r="B2" s="2327"/>
      <c r="C2" s="2327"/>
      <c r="D2" s="2327"/>
      <c r="E2" s="2327"/>
      <c r="F2" s="2327"/>
      <c r="G2" s="2327"/>
      <c r="H2" s="2327"/>
      <c r="I2" s="2327"/>
      <c r="J2" s="2327"/>
      <c r="K2" s="2327"/>
      <c r="L2" s="2327"/>
      <c r="M2" s="2327"/>
      <c r="N2" s="2327"/>
      <c r="O2" s="2327"/>
      <c r="P2" s="2327"/>
      <c r="Q2" s="2327"/>
      <c r="R2" s="2327"/>
      <c r="S2" s="2327"/>
      <c r="T2" s="2327"/>
      <c r="U2" s="2327"/>
      <c r="V2" s="2327"/>
    </row>
    <row r="3" spans="1:23" ht="8.25" customHeight="1" x14ac:dyDescent="0.3">
      <c r="A3" s="350"/>
      <c r="B3" s="350"/>
      <c r="C3" s="350"/>
      <c r="D3" s="350"/>
      <c r="E3" s="350"/>
      <c r="F3" s="350"/>
      <c r="G3" s="350"/>
      <c r="H3" s="350"/>
      <c r="I3" s="350"/>
      <c r="J3" s="350"/>
      <c r="K3" s="350"/>
      <c r="L3" s="350"/>
      <c r="M3" s="350"/>
      <c r="N3" s="350"/>
      <c r="O3" s="350"/>
      <c r="P3" s="350"/>
      <c r="Q3" s="350"/>
      <c r="R3" s="350"/>
      <c r="S3" s="350"/>
      <c r="T3" s="350"/>
      <c r="U3" s="350"/>
      <c r="V3" s="350"/>
    </row>
    <row r="4" spans="1:23" ht="9" customHeight="1" x14ac:dyDescent="0.3">
      <c r="A4" s="1774"/>
      <c r="B4" s="1774"/>
      <c r="C4" s="1774"/>
      <c r="D4" s="1774"/>
      <c r="E4" s="1774"/>
      <c r="F4" s="1774"/>
      <c r="G4" s="1774"/>
      <c r="H4" s="1774"/>
      <c r="I4" s="1774"/>
      <c r="J4" s="1774"/>
      <c r="K4" s="1774"/>
      <c r="L4" s="258"/>
      <c r="M4" s="258"/>
      <c r="N4" s="258"/>
      <c r="O4" s="141"/>
      <c r="P4" s="141"/>
      <c r="Q4" s="141"/>
      <c r="R4" s="141"/>
      <c r="S4" s="141"/>
      <c r="T4" s="141"/>
      <c r="U4" s="137"/>
      <c r="V4" s="137"/>
    </row>
    <row r="5" spans="1:23" ht="20.25" customHeight="1" x14ac:dyDescent="0.3">
      <c r="A5" s="679"/>
      <c r="B5" s="2328" t="s">
        <v>333</v>
      </c>
      <c r="C5" s="2328"/>
      <c r="D5" s="2328"/>
      <c r="E5" s="2328"/>
      <c r="F5" s="2328"/>
      <c r="G5" s="2328"/>
      <c r="H5" s="2328"/>
      <c r="I5" s="2328"/>
      <c r="J5" s="2328"/>
      <c r="K5" s="2328"/>
      <c r="L5" s="2328"/>
      <c r="M5" s="2328"/>
      <c r="N5" s="2328"/>
      <c r="O5" s="137"/>
      <c r="V5" s="137"/>
    </row>
    <row r="6" spans="1:23" ht="20.25" customHeight="1" x14ac:dyDescent="0.3">
      <c r="A6" s="679"/>
      <c r="B6" s="2328"/>
      <c r="C6" s="2328"/>
      <c r="D6" s="2328"/>
      <c r="E6" s="2328"/>
      <c r="F6" s="2328"/>
      <c r="G6" s="2328"/>
      <c r="H6" s="2328"/>
      <c r="I6" s="2328"/>
      <c r="J6" s="2328"/>
      <c r="K6" s="2328"/>
      <c r="L6" s="2328"/>
      <c r="M6" s="2328"/>
      <c r="N6" s="2328"/>
      <c r="O6" s="137"/>
      <c r="S6" s="374"/>
      <c r="T6" s="374"/>
      <c r="U6" s="374"/>
      <c r="V6" s="137"/>
    </row>
    <row r="7" spans="1:23" ht="20.25" customHeight="1" x14ac:dyDescent="0.3">
      <c r="A7" s="679"/>
      <c r="B7" s="349"/>
      <c r="C7" s="348"/>
      <c r="D7" s="348"/>
      <c r="E7" s="348"/>
      <c r="F7" s="348"/>
      <c r="G7" s="348"/>
      <c r="H7" s="348"/>
      <c r="I7" s="348"/>
      <c r="J7" s="348"/>
      <c r="K7" s="348"/>
      <c r="L7" s="347"/>
      <c r="M7" s="347"/>
      <c r="N7" s="347"/>
      <c r="O7" s="137"/>
      <c r="P7" s="1776" t="s">
        <v>722</v>
      </c>
      <c r="Q7" s="1776"/>
      <c r="R7" s="1776"/>
      <c r="S7" s="1776"/>
      <c r="T7" s="1776"/>
      <c r="U7" s="1776"/>
      <c r="V7" s="137"/>
    </row>
    <row r="8" spans="1:23" ht="20.25" customHeight="1" x14ac:dyDescent="0.3">
      <c r="A8" s="679"/>
      <c r="B8" s="2329" t="s">
        <v>201</v>
      </c>
      <c r="C8" s="2329"/>
      <c r="D8" s="2329"/>
      <c r="E8" s="2329"/>
      <c r="F8" s="2329"/>
      <c r="G8" s="2329"/>
      <c r="H8" s="2329"/>
      <c r="I8" s="2329"/>
      <c r="J8" s="2329"/>
      <c r="K8" s="2329"/>
      <c r="L8" s="2329"/>
      <c r="M8" s="2329"/>
      <c r="N8" s="2329"/>
      <c r="O8" s="137"/>
      <c r="P8" s="1776"/>
      <c r="Q8" s="1776"/>
      <c r="R8" s="1776"/>
      <c r="S8" s="1776"/>
      <c r="T8" s="1776"/>
      <c r="U8" s="1776"/>
      <c r="V8" s="137"/>
    </row>
    <row r="9" spans="1:23" ht="20.25" customHeight="1" x14ac:dyDescent="0.3">
      <c r="A9" s="679"/>
      <c r="B9" s="2329"/>
      <c r="C9" s="2329"/>
      <c r="D9" s="2329"/>
      <c r="E9" s="2329"/>
      <c r="F9" s="2329"/>
      <c r="G9" s="2329"/>
      <c r="H9" s="2329"/>
      <c r="I9" s="2329"/>
      <c r="J9" s="2329"/>
      <c r="K9" s="2329"/>
      <c r="L9" s="2329"/>
      <c r="M9" s="2329"/>
      <c r="N9" s="2329"/>
      <c r="O9" s="137"/>
      <c r="P9" s="1776"/>
      <c r="Q9" s="1776"/>
      <c r="R9" s="1776"/>
      <c r="S9" s="1776"/>
      <c r="T9" s="1776"/>
      <c r="U9" s="1776"/>
      <c r="V9" s="137"/>
    </row>
    <row r="10" spans="1:23" ht="20.25" customHeight="1" x14ac:dyDescent="0.3">
      <c r="A10" s="679"/>
      <c r="B10" s="679"/>
      <c r="C10" s="258"/>
      <c r="D10" s="258"/>
      <c r="E10" s="258"/>
      <c r="F10" s="258"/>
      <c r="G10" s="258"/>
      <c r="H10" s="258"/>
      <c r="I10" s="258"/>
      <c r="J10" s="258"/>
      <c r="K10" s="258"/>
      <c r="L10" s="258"/>
      <c r="M10" s="258"/>
      <c r="N10" s="258"/>
      <c r="O10" s="141"/>
      <c r="P10" s="1776"/>
      <c r="Q10" s="1776"/>
      <c r="R10" s="1776"/>
      <c r="S10" s="1776"/>
      <c r="T10" s="1776"/>
      <c r="U10" s="1776"/>
      <c r="V10" s="137"/>
    </row>
    <row r="11" spans="1:23" ht="20.25" customHeight="1" x14ac:dyDescent="0.3">
      <c r="A11" s="679"/>
      <c r="B11" s="1778" t="s">
        <v>110</v>
      </c>
      <c r="C11" s="1779"/>
      <c r="D11" s="1779"/>
      <c r="E11" s="1471" t="str">
        <f>IF(ISBLANK('[1]Appendix 1'!D7),"",'[1]Appendix 1'!D7)</f>
        <v/>
      </c>
      <c r="F11" s="1472"/>
      <c r="G11" s="1472"/>
      <c r="H11" s="1472"/>
      <c r="I11" s="1472"/>
      <c r="J11" s="1472"/>
      <c r="K11" s="1472"/>
      <c r="L11" s="1472"/>
      <c r="M11" s="1472"/>
      <c r="N11" s="1473"/>
      <c r="O11" s="141"/>
      <c r="P11" s="1776"/>
      <c r="Q11" s="1776"/>
      <c r="R11" s="1776"/>
      <c r="S11" s="1776"/>
      <c r="T11" s="1776"/>
      <c r="U11" s="1776"/>
      <c r="V11" s="137"/>
    </row>
    <row r="12" spans="1:23" ht="20.25" customHeight="1" x14ac:dyDescent="0.3">
      <c r="A12" s="679"/>
      <c r="B12" s="1781"/>
      <c r="C12" s="1782"/>
      <c r="D12" s="1782"/>
      <c r="E12" s="1784"/>
      <c r="F12" s="1785"/>
      <c r="G12" s="1785"/>
      <c r="H12" s="1785"/>
      <c r="I12" s="1785"/>
      <c r="J12" s="1785"/>
      <c r="K12" s="1785"/>
      <c r="L12" s="1785"/>
      <c r="M12" s="1785"/>
      <c r="N12" s="1786"/>
      <c r="O12" s="141"/>
      <c r="P12" s="374"/>
      <c r="Q12" s="374"/>
      <c r="R12" s="374"/>
      <c r="S12" s="374"/>
      <c r="T12" s="374"/>
      <c r="U12" s="374"/>
      <c r="V12" s="137"/>
    </row>
    <row r="13" spans="1:23" ht="20.25" customHeight="1" x14ac:dyDescent="0.3">
      <c r="A13" s="679"/>
      <c r="B13" s="1787" t="s">
        <v>111</v>
      </c>
      <c r="C13" s="1788"/>
      <c r="D13" s="1788"/>
      <c r="E13" s="1471" t="str">
        <f>IF(ISBLANK('[1]Appendix 1'!D9),"",'[1]Appendix 1'!D9)</f>
        <v/>
      </c>
      <c r="F13" s="1472"/>
      <c r="G13" s="1473"/>
      <c r="H13" s="1877" t="s">
        <v>112</v>
      </c>
      <c r="I13" s="1878"/>
      <c r="J13" s="1878"/>
      <c r="K13" s="1903"/>
      <c r="L13" s="1904"/>
      <c r="M13" s="1904"/>
      <c r="N13" s="1905"/>
      <c r="O13" s="141"/>
      <c r="P13" s="2283" t="s">
        <v>348</v>
      </c>
      <c r="Q13" s="2284"/>
      <c r="R13" s="2284"/>
      <c r="S13" s="1805"/>
      <c r="T13" s="1806"/>
      <c r="U13" s="1807"/>
      <c r="V13" s="137"/>
    </row>
    <row r="14" spans="1:23" ht="20.25" customHeight="1" x14ac:dyDescent="0.3">
      <c r="A14" s="679"/>
      <c r="B14" s="1790"/>
      <c r="C14" s="1791"/>
      <c r="D14" s="1791"/>
      <c r="E14" s="1784"/>
      <c r="F14" s="1785"/>
      <c r="G14" s="1786"/>
      <c r="H14" s="1445"/>
      <c r="I14" s="1446"/>
      <c r="J14" s="1446"/>
      <c r="K14" s="1906"/>
      <c r="L14" s="1907"/>
      <c r="M14" s="1907"/>
      <c r="N14" s="1908"/>
      <c r="O14" s="141"/>
      <c r="P14" s="2285"/>
      <c r="Q14" s="2286"/>
      <c r="R14" s="2286"/>
      <c r="S14" s="1808"/>
      <c r="T14" s="1809"/>
      <c r="U14" s="1810"/>
      <c r="V14" s="137"/>
    </row>
    <row r="15" spans="1:23" ht="24.75" customHeight="1" x14ac:dyDescent="0.3">
      <c r="A15" s="679"/>
      <c r="B15" s="1787" t="s">
        <v>332</v>
      </c>
      <c r="C15" s="1788"/>
      <c r="D15" s="1788"/>
      <c r="E15" s="1471" t="str">
        <f>IF(ISBLANK('[1]Appendix 1'!D11),"",'[1]Appendix 1'!D11)</f>
        <v/>
      </c>
      <c r="F15" s="1472"/>
      <c r="G15" s="1473"/>
      <c r="H15" s="1877" t="s">
        <v>113</v>
      </c>
      <c r="I15" s="1878"/>
      <c r="J15" s="1878"/>
      <c r="K15" s="1903"/>
      <c r="L15" s="1904"/>
      <c r="M15" s="1904"/>
      <c r="N15" s="1905"/>
      <c r="O15" s="141"/>
      <c r="P15" s="2283" t="s">
        <v>349</v>
      </c>
      <c r="Q15" s="2284"/>
      <c r="R15" s="2284"/>
      <c r="S15" s="1805"/>
      <c r="T15" s="1806"/>
      <c r="U15" s="1807"/>
      <c r="V15" s="137"/>
    </row>
    <row r="16" spans="1:23" ht="25.5" customHeight="1" x14ac:dyDescent="0.3">
      <c r="A16" s="143"/>
      <c r="B16" s="1790"/>
      <c r="C16" s="1791"/>
      <c r="D16" s="1791"/>
      <c r="E16" s="1784"/>
      <c r="F16" s="1785"/>
      <c r="G16" s="1786"/>
      <c r="H16" s="1445"/>
      <c r="I16" s="1446"/>
      <c r="J16" s="1446"/>
      <c r="K16" s="1906"/>
      <c r="L16" s="1907"/>
      <c r="M16" s="1907"/>
      <c r="N16" s="1908"/>
      <c r="O16" s="38"/>
      <c r="P16" s="2285"/>
      <c r="Q16" s="2286"/>
      <c r="R16" s="2286"/>
      <c r="S16" s="1808"/>
      <c r="T16" s="1809"/>
      <c r="U16" s="1810"/>
    </row>
    <row r="17" spans="1:25" ht="20.25" customHeight="1" x14ac:dyDescent="0.3">
      <c r="E17" s="1454" t="s">
        <v>114</v>
      </c>
      <c r="F17" s="1454"/>
      <c r="G17" s="1454"/>
      <c r="H17" s="38"/>
      <c r="I17" s="144"/>
      <c r="J17" s="144"/>
      <c r="K17" s="1455" t="s">
        <v>115</v>
      </c>
      <c r="L17" s="1455"/>
      <c r="M17" s="1455"/>
      <c r="N17" s="1455"/>
    </row>
    <row r="18" spans="1:25" ht="20.25" customHeight="1" x14ac:dyDescent="0.3">
      <c r="B18" s="256"/>
      <c r="C18" s="256"/>
      <c r="D18" s="256"/>
      <c r="E18" s="294"/>
      <c r="F18" s="294"/>
      <c r="G18" s="294"/>
      <c r="H18" s="294"/>
      <c r="I18" s="294"/>
      <c r="J18" s="294"/>
      <c r="K18" s="294"/>
      <c r="L18" s="294"/>
      <c r="M18" s="294"/>
      <c r="N18" s="294"/>
    </row>
    <row r="19" spans="1:25" ht="25.5" customHeight="1" x14ac:dyDescent="0.35">
      <c r="A19" s="254" t="s">
        <v>331</v>
      </c>
      <c r="I19" s="61"/>
    </row>
    <row r="20" spans="1:25" ht="20.25" customHeight="1" x14ac:dyDescent="0.3">
      <c r="A20" s="44"/>
    </row>
    <row r="21" spans="1:25" s="344" customFormat="1" ht="96.75" customHeight="1" x14ac:dyDescent="0.3">
      <c r="A21" s="1121" t="s">
        <v>330</v>
      </c>
      <c r="B21" s="2321" t="s">
        <v>329</v>
      </c>
      <c r="C21" s="2322"/>
      <c r="D21" s="2322"/>
      <c r="E21" s="2323"/>
      <c r="F21" s="2324" t="s">
        <v>196</v>
      </c>
      <c r="G21" s="2325"/>
      <c r="H21" s="2325"/>
      <c r="I21" s="2325"/>
      <c r="J21" s="2325"/>
      <c r="K21" s="2326"/>
      <c r="L21" s="2325" t="s">
        <v>174</v>
      </c>
      <c r="M21" s="2325"/>
      <c r="N21" s="2325"/>
      <c r="O21" s="2325"/>
      <c r="P21" s="2326"/>
      <c r="Q21" s="345"/>
      <c r="R21" s="345"/>
    </row>
    <row r="22" spans="1:25" ht="33" customHeight="1" x14ac:dyDescent="0.3">
      <c r="A22" s="1837" t="s">
        <v>195</v>
      </c>
      <c r="B22" s="1923" t="s">
        <v>865</v>
      </c>
      <c r="C22" s="1924"/>
      <c r="D22" s="1924"/>
      <c r="E22" s="1925"/>
      <c r="F22" s="46"/>
      <c r="G22" s="252" t="s">
        <v>194</v>
      </c>
      <c r="H22" s="251"/>
      <c r="I22" s="251"/>
      <c r="J22" s="46"/>
      <c r="L22" s="2296"/>
      <c r="M22" s="2297"/>
      <c r="N22" s="2297"/>
      <c r="O22" s="2297"/>
      <c r="P22" s="2298"/>
      <c r="Q22" s="684"/>
      <c r="R22" s="684"/>
    </row>
    <row r="23" spans="1:25" ht="63" customHeight="1" x14ac:dyDescent="0.3">
      <c r="A23" s="1838"/>
      <c r="B23" s="1926"/>
      <c r="C23" s="1844"/>
      <c r="D23" s="1844"/>
      <c r="E23" s="1927"/>
      <c r="F23" s="46"/>
      <c r="G23" s="1123"/>
      <c r="H23" s="1851" t="s">
        <v>328</v>
      </c>
      <c r="I23" s="1853"/>
      <c r="J23" s="46"/>
      <c r="L23" s="2299"/>
      <c r="M23" s="2300"/>
      <c r="N23" s="2300"/>
      <c r="O23" s="2300"/>
      <c r="P23" s="2301"/>
      <c r="Q23" s="684"/>
      <c r="R23" s="684"/>
    </row>
    <row r="24" spans="1:25" ht="36.75" customHeight="1" x14ac:dyDescent="0.3">
      <c r="A24" s="1838"/>
      <c r="B24" s="1926"/>
      <c r="C24" s="1844"/>
      <c r="D24" s="1844"/>
      <c r="E24" s="1927"/>
      <c r="F24" s="46"/>
      <c r="G24" s="1124" t="s">
        <v>322</v>
      </c>
      <c r="H24" s="1981"/>
      <c r="I24" s="1983"/>
      <c r="J24" s="2305" t="s">
        <v>283</v>
      </c>
      <c r="K24" s="2306"/>
      <c r="L24" s="2299"/>
      <c r="M24" s="2300"/>
      <c r="N24" s="2300"/>
      <c r="O24" s="2300"/>
      <c r="P24" s="2301"/>
      <c r="Q24" s="684"/>
      <c r="R24" s="684"/>
    </row>
    <row r="25" spans="1:25" ht="36.75" customHeight="1" x14ac:dyDescent="0.3">
      <c r="A25" s="1838"/>
      <c r="B25" s="1926"/>
      <c r="C25" s="1844"/>
      <c r="D25" s="1844"/>
      <c r="E25" s="1927"/>
      <c r="F25" s="46"/>
      <c r="G25" s="1124" t="s">
        <v>189</v>
      </c>
      <c r="H25" s="1981"/>
      <c r="I25" s="1983"/>
      <c r="J25" s="283" t="s">
        <v>327</v>
      </c>
      <c r="K25" s="42"/>
      <c r="L25" s="2299"/>
      <c r="M25" s="2300"/>
      <c r="N25" s="2300"/>
      <c r="O25" s="2300"/>
      <c r="P25" s="2301"/>
      <c r="Q25" s="684"/>
      <c r="R25" s="684"/>
      <c r="S25" s="2318"/>
      <c r="T25" s="2318"/>
    </row>
    <row r="26" spans="1:25" ht="36.75" customHeight="1" x14ac:dyDescent="0.3">
      <c r="A26" s="1838"/>
      <c r="B26" s="1926"/>
      <c r="C26" s="1844"/>
      <c r="D26" s="1844"/>
      <c r="E26" s="1927"/>
      <c r="F26" s="46"/>
      <c r="G26" s="1124" t="s">
        <v>186</v>
      </c>
      <c r="H26" s="1939" t="str">
        <f>IF(ISBLANK(H24),"",(H24-H25))</f>
        <v/>
      </c>
      <c r="I26" s="1941"/>
      <c r="J26" s="46"/>
      <c r="L26" s="2299"/>
      <c r="M26" s="2300"/>
      <c r="N26" s="2300"/>
      <c r="O26" s="2300"/>
      <c r="P26" s="2301"/>
      <c r="Q26" s="684"/>
      <c r="R26" s="684"/>
    </row>
    <row r="27" spans="1:25" ht="25.15" customHeight="1" x14ac:dyDescent="0.3">
      <c r="A27" s="1838"/>
      <c r="B27" s="1928"/>
      <c r="C27" s="1929"/>
      <c r="D27" s="1929"/>
      <c r="E27" s="1930"/>
      <c r="F27" s="308"/>
      <c r="G27" s="308"/>
      <c r="H27" s="308"/>
      <c r="I27" s="308"/>
      <c r="J27" s="46"/>
      <c r="L27" s="2302"/>
      <c r="M27" s="2303"/>
      <c r="N27" s="2303"/>
      <c r="O27" s="2303"/>
      <c r="P27" s="2304"/>
      <c r="Q27" s="684"/>
      <c r="R27" s="684"/>
    </row>
    <row r="28" spans="1:25" ht="189" customHeight="1" x14ac:dyDescent="0.3">
      <c r="A28" s="1046" t="s">
        <v>185</v>
      </c>
      <c r="B28" s="1760" t="s">
        <v>866</v>
      </c>
      <c r="C28" s="1761"/>
      <c r="D28" s="1761"/>
      <c r="E28" s="1761"/>
      <c r="F28" s="2290" t="s">
        <v>181</v>
      </c>
      <c r="G28" s="2291"/>
      <c r="H28" s="2291"/>
      <c r="I28" s="2291"/>
      <c r="J28" s="2291"/>
      <c r="K28" s="2292"/>
      <c r="L28" s="2319"/>
      <c r="M28" s="2319"/>
      <c r="N28" s="2319"/>
      <c r="O28" s="2319"/>
      <c r="P28" s="2320"/>
      <c r="Q28" s="684"/>
      <c r="R28" s="684"/>
    </row>
    <row r="29" spans="1:25" ht="160.15" customHeight="1" x14ac:dyDescent="0.3">
      <c r="A29" s="773" t="s">
        <v>184</v>
      </c>
      <c r="B29" s="1942" t="s">
        <v>867</v>
      </c>
      <c r="C29" s="1943"/>
      <c r="D29" s="1943"/>
      <c r="E29" s="1943"/>
      <c r="F29" s="1860" t="s">
        <v>181</v>
      </c>
      <c r="G29" s="1861"/>
      <c r="H29" s="1861"/>
      <c r="I29" s="1861"/>
      <c r="J29" s="1861"/>
      <c r="K29" s="1862"/>
      <c r="L29" s="2273"/>
      <c r="M29" s="2273"/>
      <c r="N29" s="2273"/>
      <c r="O29" s="2273"/>
      <c r="P29" s="2274"/>
      <c r="Q29" s="684"/>
      <c r="R29" s="684"/>
    </row>
    <row r="30" spans="1:25" ht="331.9" customHeight="1" x14ac:dyDescent="0.3">
      <c r="A30" s="1126" t="s">
        <v>183</v>
      </c>
      <c r="B30" s="1760" t="s">
        <v>326</v>
      </c>
      <c r="C30" s="1761"/>
      <c r="D30" s="1761"/>
      <c r="E30" s="1762"/>
      <c r="F30" s="1860" t="s">
        <v>181</v>
      </c>
      <c r="G30" s="1861"/>
      <c r="H30" s="1861"/>
      <c r="I30" s="1861"/>
      <c r="J30" s="1861"/>
      <c r="K30" s="1862"/>
      <c r="L30" s="1998"/>
      <c r="M30" s="1999"/>
      <c r="N30" s="1999"/>
      <c r="O30" s="1999"/>
      <c r="P30" s="2317"/>
      <c r="Q30" s="346"/>
      <c r="R30" s="346"/>
    </row>
    <row r="31" spans="1:25" ht="20.25" customHeight="1" x14ac:dyDescent="0.3">
      <c r="B31" s="2307" t="s">
        <v>295</v>
      </c>
      <c r="C31" s="2307"/>
      <c r="D31" s="2307"/>
      <c r="E31" s="2307"/>
      <c r="F31" s="61"/>
      <c r="G31" s="61"/>
      <c r="H31" s="61"/>
      <c r="I31" s="22"/>
      <c r="J31" s="22"/>
      <c r="K31" s="22"/>
      <c r="L31" s="22"/>
      <c r="M31" s="22"/>
      <c r="N31" s="22"/>
      <c r="O31" s="22"/>
      <c r="P31" s="22"/>
      <c r="Q31" s="22"/>
      <c r="R31" s="22"/>
      <c r="S31" s="22"/>
      <c r="T31" s="22"/>
      <c r="U31" s="22"/>
      <c r="V31" s="22"/>
      <c r="W31" s="22"/>
      <c r="X31" s="22"/>
      <c r="Y31" s="22"/>
    </row>
    <row r="32" spans="1:25" s="344" customFormat="1" ht="97.5" customHeight="1" x14ac:dyDescent="0.3">
      <c r="A32" s="1127" t="s">
        <v>325</v>
      </c>
      <c r="B32" s="2308" t="s">
        <v>324</v>
      </c>
      <c r="C32" s="2309"/>
      <c r="D32" s="2309"/>
      <c r="E32" s="2310"/>
      <c r="F32" s="2311" t="s">
        <v>196</v>
      </c>
      <c r="G32" s="2312"/>
      <c r="H32" s="2312"/>
      <c r="I32" s="2312"/>
      <c r="J32" s="2312"/>
      <c r="K32" s="2313"/>
      <c r="L32" s="2312" t="s">
        <v>174</v>
      </c>
      <c r="M32" s="2312"/>
      <c r="N32" s="2312"/>
      <c r="O32" s="2312"/>
      <c r="P32" s="2313"/>
      <c r="Q32" s="345"/>
      <c r="R32" s="345"/>
    </row>
    <row r="33" spans="1:20" ht="24" customHeight="1" x14ac:dyDescent="0.3">
      <c r="A33" s="1837" t="s">
        <v>195</v>
      </c>
      <c r="B33" s="2203" t="s">
        <v>868</v>
      </c>
      <c r="C33" s="2204"/>
      <c r="D33" s="2204"/>
      <c r="E33" s="2205"/>
      <c r="F33" s="46"/>
      <c r="G33" s="252" t="s">
        <v>194</v>
      </c>
      <c r="H33" s="251"/>
      <c r="I33" s="251"/>
      <c r="J33" s="46"/>
      <c r="L33" s="2296"/>
      <c r="M33" s="2297"/>
      <c r="N33" s="2297"/>
      <c r="O33" s="2297"/>
      <c r="P33" s="2298"/>
      <c r="Q33" s="684"/>
      <c r="R33" s="684"/>
    </row>
    <row r="34" spans="1:20" ht="55.15" customHeight="1" x14ac:dyDescent="0.3">
      <c r="A34" s="1838"/>
      <c r="B34" s="1763"/>
      <c r="C34" s="1764"/>
      <c r="D34" s="1764"/>
      <c r="E34" s="2295"/>
      <c r="F34" s="46"/>
      <c r="G34" s="1123"/>
      <c r="H34" s="1128" t="s">
        <v>135</v>
      </c>
      <c r="I34" s="1128" t="s">
        <v>323</v>
      </c>
      <c r="J34" s="2034"/>
      <c r="K34" s="2035"/>
      <c r="L34" s="2299"/>
      <c r="M34" s="2300"/>
      <c r="N34" s="2300"/>
      <c r="O34" s="2300"/>
      <c r="P34" s="2301"/>
      <c r="Q34" s="684"/>
      <c r="R34" s="684"/>
    </row>
    <row r="35" spans="1:20" ht="36.75" customHeight="1" x14ac:dyDescent="0.3">
      <c r="A35" s="1838"/>
      <c r="B35" s="1763"/>
      <c r="C35" s="1764"/>
      <c r="D35" s="1764"/>
      <c r="E35" s="2295"/>
      <c r="F35" s="46"/>
      <c r="G35" s="1124" t="s">
        <v>322</v>
      </c>
      <c r="H35" s="1129"/>
      <c r="I35" s="1129"/>
      <c r="J35" s="2305" t="s">
        <v>283</v>
      </c>
      <c r="K35" s="2306"/>
      <c r="L35" s="2299"/>
      <c r="M35" s="2300"/>
      <c r="N35" s="2300"/>
      <c r="O35" s="2300"/>
      <c r="P35" s="2301"/>
      <c r="Q35" s="684"/>
      <c r="R35" s="684"/>
      <c r="S35" s="686"/>
      <c r="T35" s="686"/>
    </row>
    <row r="36" spans="1:20" ht="36" customHeight="1" x14ac:dyDescent="0.3">
      <c r="A36" s="1838"/>
      <c r="B36" s="1763"/>
      <c r="C36" s="1764"/>
      <c r="D36" s="1764"/>
      <c r="E36" s="2295"/>
      <c r="F36" s="46"/>
      <c r="G36" s="1124" t="s">
        <v>189</v>
      </c>
      <c r="H36" s="1141" t="s">
        <v>833</v>
      </c>
      <c r="I36" s="1141" t="s">
        <v>834</v>
      </c>
      <c r="J36" s="46"/>
      <c r="L36" s="2299"/>
      <c r="M36" s="2300"/>
      <c r="N36" s="2300"/>
      <c r="O36" s="2300"/>
      <c r="P36" s="2301"/>
      <c r="Q36" s="684"/>
      <c r="R36" s="684"/>
    </row>
    <row r="37" spans="1:20" ht="36" customHeight="1" x14ac:dyDescent="0.3">
      <c r="A37" s="1838"/>
      <c r="B37" s="1763"/>
      <c r="C37" s="1764"/>
      <c r="D37" s="1764"/>
      <c r="E37" s="2295"/>
      <c r="F37" s="46"/>
      <c r="G37" s="1124" t="s">
        <v>186</v>
      </c>
      <c r="H37" s="1080" t="str">
        <f>IF(ISBLANK(H35),"",(H35-H36))</f>
        <v/>
      </c>
      <c r="I37" s="1130" t="str">
        <f>IF(ISBLANK(I35),"",(I35-I36))</f>
        <v/>
      </c>
      <c r="J37" s="46"/>
      <c r="L37" s="2299"/>
      <c r="M37" s="2300"/>
      <c r="N37" s="2300"/>
      <c r="O37" s="2300"/>
      <c r="P37" s="2301"/>
      <c r="Q37" s="684"/>
      <c r="R37" s="684"/>
    </row>
    <row r="38" spans="1:20" ht="74.45" customHeight="1" x14ac:dyDescent="0.3">
      <c r="A38" s="1838"/>
      <c r="B38" s="2206"/>
      <c r="C38" s="2107"/>
      <c r="D38" s="2107"/>
      <c r="E38" s="2108"/>
      <c r="F38" s="2314" t="s">
        <v>835</v>
      </c>
      <c r="G38" s="2315"/>
      <c r="H38" s="2315"/>
      <c r="I38" s="2315"/>
      <c r="J38" s="2315"/>
      <c r="K38" s="2316"/>
      <c r="L38" s="2302"/>
      <c r="M38" s="2303"/>
      <c r="N38" s="2303"/>
      <c r="O38" s="2303"/>
      <c r="P38" s="2304"/>
      <c r="Q38" s="684"/>
      <c r="R38" s="684"/>
    </row>
    <row r="39" spans="1:20" ht="165" customHeight="1" x14ac:dyDescent="0.3">
      <c r="A39" s="1046" t="s">
        <v>185</v>
      </c>
      <c r="B39" s="1760" t="s">
        <v>869</v>
      </c>
      <c r="C39" s="1761"/>
      <c r="D39" s="1761"/>
      <c r="E39" s="1761"/>
      <c r="F39" s="2290" t="s">
        <v>181</v>
      </c>
      <c r="G39" s="2291"/>
      <c r="H39" s="2291"/>
      <c r="I39" s="2291"/>
      <c r="J39" s="2291"/>
      <c r="K39" s="2292"/>
      <c r="L39" s="2293"/>
      <c r="M39" s="2293"/>
      <c r="N39" s="2293"/>
      <c r="O39" s="2293"/>
      <c r="P39" s="2294"/>
      <c r="Q39" s="684"/>
      <c r="R39" s="684"/>
    </row>
    <row r="40" spans="1:20" ht="200.45" customHeight="1" x14ac:dyDescent="0.3">
      <c r="A40" s="773" t="s">
        <v>184</v>
      </c>
      <c r="B40" s="1942" t="s">
        <v>870</v>
      </c>
      <c r="C40" s="1943"/>
      <c r="D40" s="1943"/>
      <c r="E40" s="1943"/>
      <c r="F40" s="1860" t="s">
        <v>181</v>
      </c>
      <c r="G40" s="1861"/>
      <c r="H40" s="1861"/>
      <c r="I40" s="1861"/>
      <c r="J40" s="1861"/>
      <c r="K40" s="1862"/>
      <c r="L40" s="2287"/>
      <c r="M40" s="2288"/>
      <c r="N40" s="2288"/>
      <c r="O40" s="2288"/>
      <c r="P40" s="2289"/>
      <c r="Q40" s="343"/>
      <c r="R40" s="343"/>
    </row>
    <row r="41" spans="1:20" ht="243" customHeight="1" x14ac:dyDescent="0.3">
      <c r="A41" s="774" t="s">
        <v>183</v>
      </c>
      <c r="B41" s="1760" t="s">
        <v>321</v>
      </c>
      <c r="C41" s="1761"/>
      <c r="D41" s="1761"/>
      <c r="E41" s="1762"/>
      <c r="F41" s="1860" t="s">
        <v>181</v>
      </c>
      <c r="G41" s="1861"/>
      <c r="H41" s="1861"/>
      <c r="I41" s="1861"/>
      <c r="J41" s="1861"/>
      <c r="K41" s="1862"/>
      <c r="L41" s="2273"/>
      <c r="M41" s="2273"/>
      <c r="N41" s="2273"/>
      <c r="O41" s="2273"/>
      <c r="P41" s="2274"/>
      <c r="Q41" s="684"/>
      <c r="R41" s="684"/>
    </row>
    <row r="42" spans="1:20" ht="261" customHeight="1" x14ac:dyDescent="0.3">
      <c r="A42" s="773" t="s">
        <v>182</v>
      </c>
      <c r="B42" s="1942" t="s">
        <v>320</v>
      </c>
      <c r="C42" s="1943"/>
      <c r="D42" s="1943"/>
      <c r="E42" s="1944"/>
      <c r="F42" s="2269" t="s">
        <v>181</v>
      </c>
      <c r="G42" s="2270"/>
      <c r="H42" s="2270"/>
      <c r="I42" s="2270"/>
      <c r="J42" s="2270"/>
      <c r="K42" s="2271"/>
      <c r="L42" s="2272"/>
      <c r="M42" s="2273"/>
      <c r="N42" s="2273"/>
      <c r="O42" s="2273"/>
      <c r="P42" s="2274"/>
      <c r="Q42" s="684"/>
      <c r="R42" s="684"/>
    </row>
    <row r="43" spans="1:20" ht="20.25" customHeight="1" x14ac:dyDescent="0.3">
      <c r="A43" s="2275" t="s">
        <v>695</v>
      </c>
      <c r="B43" s="2020" t="s">
        <v>632</v>
      </c>
      <c r="C43" s="2021"/>
      <c r="D43" s="2021"/>
      <c r="E43" s="2021"/>
      <c r="F43" s="2021"/>
      <c r="G43" s="2021"/>
      <c r="H43" s="2021"/>
      <c r="I43" s="2021"/>
      <c r="J43" s="2021"/>
      <c r="K43" s="2021"/>
      <c r="L43" s="2021"/>
      <c r="M43" s="2021"/>
      <c r="N43" s="2021"/>
      <c r="O43" s="2021"/>
      <c r="P43" s="2022"/>
      <c r="Q43" s="349"/>
      <c r="R43" s="349"/>
    </row>
    <row r="44" spans="1:20" ht="20.25" customHeight="1" x14ac:dyDescent="0.3">
      <c r="A44" s="2276"/>
      <c r="B44" s="2278" t="s">
        <v>807</v>
      </c>
      <c r="C44" s="1336"/>
      <c r="D44" s="1336"/>
      <c r="E44" s="1336"/>
      <c r="F44" s="1336"/>
      <c r="G44" s="1336"/>
      <c r="H44" s="1336"/>
      <c r="I44" s="1336"/>
      <c r="J44" s="1336"/>
      <c r="K44" s="1336"/>
      <c r="L44" s="1336"/>
      <c r="M44" s="1336"/>
      <c r="N44" s="1336"/>
      <c r="O44" s="1336"/>
      <c r="P44" s="2279"/>
      <c r="Q44" s="61"/>
      <c r="R44" s="61"/>
    </row>
    <row r="45" spans="1:20" ht="20.25" customHeight="1" x14ac:dyDescent="0.3">
      <c r="A45" s="2277"/>
      <c r="B45" s="2280"/>
      <c r="C45" s="2281"/>
      <c r="D45" s="2281"/>
      <c r="E45" s="2281"/>
      <c r="F45" s="2281"/>
      <c r="G45" s="2281"/>
      <c r="H45" s="2281"/>
      <c r="I45" s="2281"/>
      <c r="J45" s="2281"/>
      <c r="K45" s="2281"/>
      <c r="L45" s="2281"/>
      <c r="M45" s="2281"/>
      <c r="N45" s="2281"/>
      <c r="O45" s="2281"/>
      <c r="P45" s="2282"/>
      <c r="Q45" s="61"/>
      <c r="R45" s="61"/>
    </row>
    <row r="47" spans="1:20" ht="28.5" customHeight="1" x14ac:dyDescent="0.35">
      <c r="A47" s="254" t="s">
        <v>696</v>
      </c>
      <c r="B47" s="58"/>
      <c r="C47" s="58"/>
      <c r="D47" s="58"/>
      <c r="E47" s="58"/>
    </row>
    <row r="48" spans="1:20" ht="19.899999999999999" customHeight="1" x14ac:dyDescent="0.3">
      <c r="A48" s="42" t="s">
        <v>365</v>
      </c>
      <c r="D48" s="2"/>
    </row>
    <row r="49" spans="1:23" s="44" customFormat="1" ht="19.899999999999999" customHeight="1" x14ac:dyDescent="0.3">
      <c r="A49" s="250" t="s">
        <v>180</v>
      </c>
    </row>
    <row r="50" spans="1:23" ht="28.9" customHeight="1" x14ac:dyDescent="0.3">
      <c r="A50" s="2258" t="s">
        <v>45</v>
      </c>
      <c r="B50" s="2261" t="s">
        <v>319</v>
      </c>
      <c r="C50" s="2258" t="s">
        <v>318</v>
      </c>
      <c r="D50" s="2261" t="s">
        <v>317</v>
      </c>
      <c r="E50" s="2264" t="s">
        <v>697</v>
      </c>
      <c r="F50" s="2265"/>
      <c r="G50" s="2265"/>
      <c r="H50" s="2265"/>
      <c r="I50" s="2265"/>
      <c r="J50" s="2265"/>
      <c r="K50" s="2265"/>
      <c r="L50" s="2265"/>
      <c r="M50" s="2265"/>
      <c r="N50" s="2265"/>
      <c r="O50" s="342"/>
      <c r="P50" s="341"/>
      <c r="Q50" s="341"/>
      <c r="R50" s="341"/>
      <c r="S50" s="341"/>
      <c r="T50" s="341"/>
      <c r="U50" s="341"/>
      <c r="V50" s="2258" t="s">
        <v>174</v>
      </c>
      <c r="W50" s="1977" t="s">
        <v>350</v>
      </c>
    </row>
    <row r="51" spans="1:23" ht="50.25" customHeight="1" thickBot="1" x14ac:dyDescent="0.35">
      <c r="A51" s="2259"/>
      <c r="B51" s="2262"/>
      <c r="C51" s="2259"/>
      <c r="D51" s="2262"/>
      <c r="E51" s="2266" t="s">
        <v>419</v>
      </c>
      <c r="F51" s="2266"/>
      <c r="G51" s="2266"/>
      <c r="H51" s="2266"/>
      <c r="I51" s="2267" t="s">
        <v>420</v>
      </c>
      <c r="J51" s="2268"/>
      <c r="K51" s="2268"/>
      <c r="L51" s="2268"/>
      <c r="M51" s="2268"/>
      <c r="N51" s="2268"/>
      <c r="O51" s="2241" t="s">
        <v>421</v>
      </c>
      <c r="P51" s="2242"/>
      <c r="Q51" s="2242"/>
      <c r="R51" s="2242"/>
      <c r="S51" s="2242"/>
      <c r="T51" s="2242"/>
      <c r="U51" s="2242"/>
      <c r="V51" s="2259"/>
      <c r="W51" s="1978"/>
    </row>
    <row r="52" spans="1:23" ht="130.5" customHeight="1" thickTop="1" x14ac:dyDescent="0.3">
      <c r="A52" s="2259"/>
      <c r="B52" s="2262"/>
      <c r="C52" s="2259"/>
      <c r="D52" s="2262"/>
      <c r="E52" s="2243" t="s">
        <v>316</v>
      </c>
      <c r="F52" s="2245" t="s">
        <v>315</v>
      </c>
      <c r="G52" s="2245" t="s">
        <v>314</v>
      </c>
      <c r="H52" s="2247" t="s">
        <v>313</v>
      </c>
      <c r="I52" s="2249" t="s">
        <v>312</v>
      </c>
      <c r="J52" s="2250"/>
      <c r="K52" s="2251" t="s">
        <v>311</v>
      </c>
      <c r="L52" s="2252"/>
      <c r="M52" s="2252"/>
      <c r="N52" s="1131" t="s">
        <v>300</v>
      </c>
      <c r="O52" s="2253" t="s">
        <v>310</v>
      </c>
      <c r="P52" s="2254"/>
      <c r="Q52" s="2254"/>
      <c r="R52" s="2254"/>
      <c r="S52" s="2255" t="s">
        <v>342</v>
      </c>
      <c r="T52" s="2256"/>
      <c r="U52" s="2257"/>
      <c r="V52" s="2259"/>
      <c r="W52" s="1977" t="s">
        <v>351</v>
      </c>
    </row>
    <row r="53" spans="1:23" ht="189" customHeight="1" x14ac:dyDescent="0.3">
      <c r="A53" s="2260"/>
      <c r="B53" s="2263"/>
      <c r="C53" s="2260"/>
      <c r="D53" s="2263"/>
      <c r="E53" s="2244"/>
      <c r="F53" s="2246"/>
      <c r="G53" s="2246"/>
      <c r="H53" s="2248"/>
      <c r="I53" s="1132" t="s">
        <v>309</v>
      </c>
      <c r="J53" s="382" t="s">
        <v>308</v>
      </c>
      <c r="K53" s="1133" t="s">
        <v>307</v>
      </c>
      <c r="L53" s="687" t="s">
        <v>306</v>
      </c>
      <c r="M53" s="1134" t="s">
        <v>305</v>
      </c>
      <c r="N53" s="1135" t="s">
        <v>304</v>
      </c>
      <c r="O53" s="1136" t="s">
        <v>303</v>
      </c>
      <c r="P53" s="1136" t="s">
        <v>302</v>
      </c>
      <c r="Q53" s="1137" t="s">
        <v>301</v>
      </c>
      <c r="R53" s="1137" t="s">
        <v>300</v>
      </c>
      <c r="S53" s="340" t="s">
        <v>299</v>
      </c>
      <c r="T53" s="383" t="s">
        <v>298</v>
      </c>
      <c r="U53" s="339" t="s">
        <v>297</v>
      </c>
      <c r="V53" s="2260"/>
      <c r="W53" s="1978"/>
    </row>
    <row r="54" spans="1:23" ht="55.15" customHeight="1" x14ac:dyDescent="0.3">
      <c r="A54" s="681">
        <v>1</v>
      </c>
      <c r="B54" s="384"/>
      <c r="C54" s="385"/>
      <c r="D54" s="386"/>
      <c r="E54" s="1105"/>
      <c r="F54" s="1105"/>
      <c r="G54" s="1105"/>
      <c r="H54" s="1105"/>
      <c r="I54" s="1105"/>
      <c r="J54" s="1105"/>
      <c r="K54" s="1105"/>
      <c r="L54" s="1105"/>
      <c r="M54" s="1105"/>
      <c r="N54" s="1105"/>
      <c r="O54" s="1105"/>
      <c r="P54" s="1105"/>
      <c r="Q54" s="1138"/>
      <c r="R54" s="1138"/>
      <c r="S54" s="332"/>
      <c r="T54" s="1061"/>
      <c r="U54" s="333"/>
      <c r="V54" s="685"/>
      <c r="W54" s="1139"/>
    </row>
    <row r="55" spans="1:23" ht="55.15" customHeight="1" x14ac:dyDescent="0.3">
      <c r="A55" s="1058">
        <v>2</v>
      </c>
      <c r="B55" s="1103"/>
      <c r="C55" s="1104"/>
      <c r="D55" s="1106"/>
      <c r="E55" s="1105"/>
      <c r="F55" s="1105"/>
      <c r="G55" s="1105"/>
      <c r="H55" s="1105"/>
      <c r="I55" s="1105"/>
      <c r="J55" s="1105"/>
      <c r="K55" s="1105"/>
      <c r="L55" s="1105"/>
      <c r="M55" s="1105"/>
      <c r="N55" s="1105"/>
      <c r="O55" s="1105"/>
      <c r="P55" s="1105"/>
      <c r="Q55" s="1138"/>
      <c r="R55" s="1138"/>
      <c r="S55" s="332"/>
      <c r="T55" s="1105"/>
      <c r="U55" s="331"/>
      <c r="V55" s="1125"/>
      <c r="W55" s="1139"/>
    </row>
    <row r="56" spans="1:23" ht="55.15" customHeight="1" x14ac:dyDescent="0.3">
      <c r="A56" s="1058">
        <v>3</v>
      </c>
      <c r="B56" s="1103"/>
      <c r="C56" s="1104"/>
      <c r="D56" s="1106"/>
      <c r="E56" s="1105"/>
      <c r="F56" s="1105"/>
      <c r="G56" s="1105"/>
      <c r="H56" s="1105"/>
      <c r="I56" s="1105"/>
      <c r="J56" s="1105"/>
      <c r="K56" s="1105"/>
      <c r="L56" s="1105"/>
      <c r="M56" s="1105"/>
      <c r="N56" s="1105"/>
      <c r="O56" s="1105"/>
      <c r="P56" s="1105"/>
      <c r="Q56" s="1138"/>
      <c r="R56" s="1138"/>
      <c r="S56" s="332"/>
      <c r="T56" s="1105"/>
      <c r="U56" s="331"/>
      <c r="V56" s="1125"/>
      <c r="W56" s="1139"/>
    </row>
    <row r="57" spans="1:23" ht="55.15" customHeight="1" x14ac:dyDescent="0.3">
      <c r="A57" s="1058">
        <v>4</v>
      </c>
      <c r="B57" s="1103"/>
      <c r="C57" s="1104"/>
      <c r="D57" s="1106"/>
      <c r="E57" s="1105"/>
      <c r="F57" s="1105"/>
      <c r="G57" s="1105"/>
      <c r="H57" s="1105"/>
      <c r="I57" s="1105"/>
      <c r="J57" s="1105"/>
      <c r="K57" s="1105"/>
      <c r="L57" s="1105"/>
      <c r="M57" s="1105"/>
      <c r="N57" s="1105"/>
      <c r="O57" s="1105"/>
      <c r="P57" s="1105"/>
      <c r="Q57" s="1138"/>
      <c r="R57" s="1138"/>
      <c r="S57" s="332"/>
      <c r="T57" s="1105"/>
      <c r="U57" s="331"/>
      <c r="V57" s="1125"/>
      <c r="W57" s="1139"/>
    </row>
    <row r="58" spans="1:23" ht="55.15" customHeight="1" x14ac:dyDescent="0.3">
      <c r="A58" s="1058">
        <v>5</v>
      </c>
      <c r="B58" s="1103"/>
      <c r="C58" s="1104"/>
      <c r="D58" s="1106"/>
      <c r="E58" s="1105"/>
      <c r="F58" s="1105"/>
      <c r="G58" s="1105"/>
      <c r="H58" s="1105"/>
      <c r="I58" s="1105"/>
      <c r="J58" s="1105"/>
      <c r="K58" s="1105"/>
      <c r="L58" s="1105"/>
      <c r="M58" s="1105"/>
      <c r="N58" s="1105"/>
      <c r="O58" s="1105"/>
      <c r="P58" s="1105"/>
      <c r="Q58" s="1138"/>
      <c r="R58" s="1138"/>
      <c r="S58" s="332"/>
      <c r="T58" s="1105"/>
      <c r="U58" s="331"/>
      <c r="V58" s="1125"/>
      <c r="W58" s="1139"/>
    </row>
    <row r="59" spans="1:23" ht="55.15" customHeight="1" x14ac:dyDescent="0.3">
      <c r="A59" s="1058">
        <v>6</v>
      </c>
      <c r="B59" s="1103"/>
      <c r="C59" s="1104"/>
      <c r="D59" s="1106"/>
      <c r="E59" s="1105"/>
      <c r="F59" s="1105"/>
      <c r="G59" s="1105"/>
      <c r="H59" s="1105"/>
      <c r="I59" s="1105"/>
      <c r="J59" s="1105"/>
      <c r="K59" s="1105"/>
      <c r="L59" s="1105"/>
      <c r="M59" s="1105"/>
      <c r="N59" s="1105"/>
      <c r="O59" s="1105"/>
      <c r="P59" s="1105"/>
      <c r="Q59" s="1138"/>
      <c r="R59" s="1138"/>
      <c r="S59" s="332"/>
      <c r="T59" s="1105"/>
      <c r="U59" s="331"/>
      <c r="V59" s="1125"/>
      <c r="W59" s="1139"/>
    </row>
    <row r="60" spans="1:23" ht="55.15" customHeight="1" x14ac:dyDescent="0.3">
      <c r="A60" s="1058">
        <v>7</v>
      </c>
      <c r="B60" s="1103"/>
      <c r="C60" s="1104"/>
      <c r="D60" s="1106"/>
      <c r="E60" s="1105"/>
      <c r="F60" s="1105"/>
      <c r="G60" s="1105"/>
      <c r="H60" s="1105"/>
      <c r="I60" s="1105"/>
      <c r="J60" s="1105"/>
      <c r="K60" s="1105"/>
      <c r="L60" s="1105"/>
      <c r="M60" s="1105"/>
      <c r="N60" s="1105"/>
      <c r="O60" s="1105"/>
      <c r="P60" s="1105"/>
      <c r="Q60" s="1138"/>
      <c r="R60" s="1138"/>
      <c r="S60" s="332"/>
      <c r="T60" s="1105"/>
      <c r="U60" s="331"/>
      <c r="V60" s="1125"/>
      <c r="W60" s="1139"/>
    </row>
    <row r="61" spans="1:23" ht="55.15" customHeight="1" x14ac:dyDescent="0.3">
      <c r="A61" s="1058">
        <v>8</v>
      </c>
      <c r="B61" s="1103"/>
      <c r="C61" s="1104"/>
      <c r="D61" s="1106"/>
      <c r="E61" s="1105"/>
      <c r="F61" s="1105"/>
      <c r="G61" s="1105"/>
      <c r="H61" s="1105"/>
      <c r="I61" s="1105"/>
      <c r="J61" s="1105"/>
      <c r="K61" s="1105"/>
      <c r="L61" s="1105"/>
      <c r="M61" s="1105"/>
      <c r="N61" s="1105"/>
      <c r="O61" s="1105"/>
      <c r="P61" s="1105"/>
      <c r="Q61" s="1138"/>
      <c r="R61" s="1138"/>
      <c r="S61" s="332"/>
      <c r="T61" s="1105"/>
      <c r="U61" s="331"/>
      <c r="V61" s="1125"/>
      <c r="W61" s="1139"/>
    </row>
    <row r="62" spans="1:23" ht="55.15" customHeight="1" x14ac:dyDescent="0.3">
      <c r="A62" s="1058">
        <v>9</v>
      </c>
      <c r="B62" s="1103"/>
      <c r="C62" s="1104"/>
      <c r="D62" s="1106"/>
      <c r="E62" s="1105"/>
      <c r="F62" s="1105"/>
      <c r="G62" s="1105"/>
      <c r="H62" s="1105"/>
      <c r="I62" s="1105"/>
      <c r="J62" s="1105"/>
      <c r="K62" s="1105"/>
      <c r="L62" s="1105"/>
      <c r="M62" s="1105"/>
      <c r="N62" s="1105"/>
      <c r="O62" s="1105"/>
      <c r="P62" s="1105"/>
      <c r="Q62" s="1138"/>
      <c r="R62" s="1138"/>
      <c r="S62" s="332"/>
      <c r="T62" s="1105"/>
      <c r="U62" s="331"/>
      <c r="V62" s="1125"/>
      <c r="W62" s="1139"/>
    </row>
    <row r="63" spans="1:23" ht="55.15" customHeight="1" x14ac:dyDescent="0.3">
      <c r="A63" s="1058">
        <v>10</v>
      </c>
      <c r="B63" s="1103"/>
      <c r="C63" s="1104"/>
      <c r="D63" s="1106"/>
      <c r="E63" s="1105"/>
      <c r="F63" s="1105"/>
      <c r="G63" s="1105"/>
      <c r="H63" s="1105"/>
      <c r="I63" s="1105"/>
      <c r="J63" s="1105"/>
      <c r="K63" s="1105"/>
      <c r="L63" s="1105"/>
      <c r="M63" s="1105"/>
      <c r="N63" s="1105"/>
      <c r="O63" s="1105"/>
      <c r="P63" s="1105"/>
      <c r="Q63" s="1138"/>
      <c r="R63" s="1138"/>
      <c r="S63" s="332"/>
      <c r="T63" s="1105"/>
      <c r="U63" s="331"/>
      <c r="V63" s="1125"/>
      <c r="W63" s="1139"/>
    </row>
    <row r="64" spans="1:23" ht="55.15" customHeight="1" x14ac:dyDescent="0.3">
      <c r="A64" s="1058">
        <v>11</v>
      </c>
      <c r="B64" s="1103"/>
      <c r="C64" s="1104"/>
      <c r="D64" s="1106"/>
      <c r="E64" s="1105"/>
      <c r="F64" s="1105"/>
      <c r="G64" s="1105"/>
      <c r="H64" s="1105"/>
      <c r="I64" s="1105"/>
      <c r="J64" s="1105"/>
      <c r="K64" s="1105"/>
      <c r="L64" s="1105"/>
      <c r="M64" s="1105"/>
      <c r="N64" s="1105"/>
      <c r="O64" s="1105"/>
      <c r="P64" s="1105"/>
      <c r="Q64" s="1138"/>
      <c r="R64" s="1138"/>
      <c r="S64" s="332"/>
      <c r="T64" s="1061"/>
      <c r="U64" s="333"/>
      <c r="V64" s="1125"/>
      <c r="W64" s="1139"/>
    </row>
    <row r="65" spans="1:23" ht="55.15" customHeight="1" x14ac:dyDescent="0.3">
      <c r="A65" s="680">
        <v>12</v>
      </c>
      <c r="B65" s="387"/>
      <c r="C65" s="388"/>
      <c r="D65" s="389"/>
      <c r="E65" s="390"/>
      <c r="F65" s="390"/>
      <c r="G65" s="390"/>
      <c r="H65" s="390"/>
      <c r="I65" s="390"/>
      <c r="J65" s="390"/>
      <c r="K65" s="390"/>
      <c r="L65" s="390"/>
      <c r="M65" s="390"/>
      <c r="N65" s="390"/>
      <c r="O65" s="390"/>
      <c r="P65" s="390"/>
      <c r="Q65" s="1140"/>
      <c r="R65" s="1140"/>
      <c r="S65" s="338"/>
      <c r="T65" s="390"/>
      <c r="U65" s="337"/>
      <c r="V65" s="1122"/>
      <c r="W65" s="375"/>
    </row>
    <row r="66" spans="1:23" ht="55.15" customHeight="1" x14ac:dyDescent="0.3">
      <c r="A66" s="1058">
        <v>13</v>
      </c>
      <c r="B66" s="1103"/>
      <c r="C66" s="1104"/>
      <c r="D66" s="1106"/>
      <c r="E66" s="1105"/>
      <c r="F66" s="1105"/>
      <c r="G66" s="1105"/>
      <c r="H66" s="1105"/>
      <c r="I66" s="1105"/>
      <c r="J66" s="1105"/>
      <c r="K66" s="1105"/>
      <c r="L66" s="1105"/>
      <c r="M66" s="1105"/>
      <c r="N66" s="1105"/>
      <c r="O66" s="1105"/>
      <c r="P66" s="1105"/>
      <c r="Q66" s="1138"/>
      <c r="R66" s="1138"/>
      <c r="S66" s="332"/>
      <c r="T66" s="1105"/>
      <c r="U66" s="331"/>
      <c r="V66" s="1125"/>
      <c r="W66" s="1139"/>
    </row>
    <row r="67" spans="1:23" ht="55.15" customHeight="1" x14ac:dyDescent="0.3">
      <c r="A67" s="1058">
        <v>14</v>
      </c>
      <c r="B67" s="1103"/>
      <c r="C67" s="1104"/>
      <c r="D67" s="1106"/>
      <c r="E67" s="1105"/>
      <c r="F67" s="1105"/>
      <c r="G67" s="1105"/>
      <c r="H67" s="1105"/>
      <c r="I67" s="1105"/>
      <c r="J67" s="1105"/>
      <c r="K67" s="1105"/>
      <c r="L67" s="1105"/>
      <c r="M67" s="1105"/>
      <c r="N67" s="1105"/>
      <c r="O67" s="1105"/>
      <c r="P67" s="1105"/>
      <c r="Q67" s="1138"/>
      <c r="R67" s="1138"/>
      <c r="S67" s="332"/>
      <c r="T67" s="1105"/>
      <c r="U67" s="331"/>
      <c r="V67" s="1125"/>
      <c r="W67" s="1139"/>
    </row>
    <row r="68" spans="1:23" ht="55.15" customHeight="1" x14ac:dyDescent="0.3">
      <c r="A68" s="681">
        <v>15</v>
      </c>
      <c r="B68" s="384"/>
      <c r="C68" s="385"/>
      <c r="D68" s="386"/>
      <c r="E68" s="380"/>
      <c r="F68" s="380"/>
      <c r="G68" s="380"/>
      <c r="H68" s="380"/>
      <c r="I68" s="380"/>
      <c r="J68" s="380"/>
      <c r="K68" s="380"/>
      <c r="L68" s="380"/>
      <c r="M68" s="380"/>
      <c r="N68" s="380"/>
      <c r="O68" s="380"/>
      <c r="P68" s="380"/>
      <c r="Q68" s="336"/>
      <c r="R68" s="336"/>
      <c r="S68" s="335"/>
      <c r="T68" s="380"/>
      <c r="U68" s="334"/>
      <c r="V68" s="685"/>
      <c r="W68" s="376"/>
    </row>
    <row r="69" spans="1:23" ht="55.15" customHeight="1" x14ac:dyDescent="0.3">
      <c r="A69" s="1058">
        <v>16</v>
      </c>
      <c r="B69" s="1103"/>
      <c r="C69" s="1104"/>
      <c r="D69" s="1106"/>
      <c r="E69" s="1105"/>
      <c r="F69" s="1105"/>
      <c r="G69" s="1105"/>
      <c r="H69" s="1105"/>
      <c r="I69" s="1105"/>
      <c r="J69" s="1105"/>
      <c r="K69" s="1105"/>
      <c r="L69" s="1105"/>
      <c r="M69" s="1105"/>
      <c r="N69" s="1105"/>
      <c r="O69" s="1105"/>
      <c r="P69" s="1105"/>
      <c r="Q69" s="1138"/>
      <c r="R69" s="1138"/>
      <c r="S69" s="332"/>
      <c r="T69" s="1105"/>
      <c r="U69" s="331"/>
      <c r="V69" s="1125"/>
      <c r="W69" s="1139"/>
    </row>
    <row r="70" spans="1:23" ht="55.15" customHeight="1" x14ac:dyDescent="0.3">
      <c r="A70" s="1058">
        <v>17</v>
      </c>
      <c r="B70" s="1103"/>
      <c r="C70" s="1104"/>
      <c r="D70" s="1106"/>
      <c r="E70" s="1105"/>
      <c r="F70" s="1105"/>
      <c r="G70" s="1105"/>
      <c r="H70" s="1105"/>
      <c r="I70" s="1105"/>
      <c r="J70" s="1105"/>
      <c r="K70" s="1105"/>
      <c r="L70" s="1105"/>
      <c r="M70" s="1105"/>
      <c r="N70" s="1105"/>
      <c r="O70" s="1105"/>
      <c r="P70" s="1105"/>
      <c r="Q70" s="1138"/>
      <c r="R70" s="1138"/>
      <c r="S70" s="332"/>
      <c r="T70" s="1105"/>
      <c r="U70" s="331"/>
      <c r="V70" s="1125"/>
      <c r="W70" s="1139"/>
    </row>
    <row r="71" spans="1:23" ht="55.15" customHeight="1" x14ac:dyDescent="0.3">
      <c r="A71" s="1058">
        <v>18</v>
      </c>
      <c r="B71" s="1103"/>
      <c r="C71" s="1104"/>
      <c r="D71" s="1106"/>
      <c r="E71" s="1105"/>
      <c r="F71" s="1105"/>
      <c r="G71" s="1105"/>
      <c r="H71" s="1105"/>
      <c r="I71" s="1105"/>
      <c r="J71" s="1105"/>
      <c r="K71" s="1105"/>
      <c r="L71" s="1105"/>
      <c r="M71" s="1105"/>
      <c r="N71" s="1105"/>
      <c r="O71" s="1105"/>
      <c r="P71" s="1105"/>
      <c r="Q71" s="1138"/>
      <c r="R71" s="1138"/>
      <c r="S71" s="332"/>
      <c r="T71" s="1105"/>
      <c r="U71" s="331"/>
      <c r="V71" s="1125"/>
      <c r="W71" s="1139"/>
    </row>
    <row r="72" spans="1:23" ht="55.15" customHeight="1" x14ac:dyDescent="0.3">
      <c r="A72" s="1058">
        <v>19</v>
      </c>
      <c r="B72" s="1103"/>
      <c r="C72" s="1104"/>
      <c r="D72" s="1106"/>
      <c r="E72" s="1105"/>
      <c r="F72" s="1105"/>
      <c r="G72" s="1105"/>
      <c r="H72" s="1105"/>
      <c r="I72" s="1105"/>
      <c r="J72" s="1105"/>
      <c r="K72" s="1105"/>
      <c r="L72" s="1105"/>
      <c r="M72" s="1105"/>
      <c r="N72" s="1105"/>
      <c r="O72" s="1105"/>
      <c r="P72" s="1105"/>
      <c r="Q72" s="1138"/>
      <c r="R72" s="1138"/>
      <c r="S72" s="332"/>
      <c r="T72" s="1105"/>
      <c r="U72" s="331"/>
      <c r="V72" s="1125"/>
      <c r="W72" s="1139"/>
    </row>
    <row r="73" spans="1:23" ht="55.15" customHeight="1" x14ac:dyDescent="0.3">
      <c r="A73" s="1058">
        <v>20</v>
      </c>
      <c r="B73" s="1103"/>
      <c r="C73" s="1104"/>
      <c r="D73" s="1106"/>
      <c r="E73" s="1105"/>
      <c r="F73" s="1105"/>
      <c r="G73" s="1105"/>
      <c r="H73" s="1105"/>
      <c r="I73" s="1105"/>
      <c r="J73" s="1105"/>
      <c r="K73" s="1105"/>
      <c r="L73" s="1105"/>
      <c r="M73" s="1105"/>
      <c r="N73" s="1105"/>
      <c r="O73" s="1105"/>
      <c r="P73" s="1105"/>
      <c r="Q73" s="1138"/>
      <c r="R73" s="1138"/>
      <c r="S73" s="332"/>
      <c r="T73" s="1105"/>
      <c r="U73" s="331"/>
      <c r="V73" s="1125"/>
      <c r="W73" s="1139"/>
    </row>
    <row r="74" spans="1:23" ht="55.15" customHeight="1" x14ac:dyDescent="0.3">
      <c r="A74" s="1058">
        <v>21</v>
      </c>
      <c r="B74" s="1103"/>
      <c r="C74" s="1104"/>
      <c r="D74" s="1106"/>
      <c r="E74" s="1105"/>
      <c r="F74" s="1105"/>
      <c r="G74" s="1105"/>
      <c r="H74" s="1105"/>
      <c r="I74" s="1105"/>
      <c r="J74" s="1105"/>
      <c r="K74" s="1105"/>
      <c r="L74" s="1105"/>
      <c r="M74" s="1105"/>
      <c r="N74" s="1105"/>
      <c r="O74" s="1105"/>
      <c r="P74" s="1105"/>
      <c r="Q74" s="1138"/>
      <c r="R74" s="1138"/>
      <c r="S74" s="332"/>
      <c r="T74" s="1061"/>
      <c r="U74" s="333"/>
      <c r="V74" s="1125"/>
      <c r="W74" s="1139"/>
    </row>
    <row r="75" spans="1:23" ht="55.15" customHeight="1" x14ac:dyDescent="0.3">
      <c r="A75" s="1058">
        <v>22</v>
      </c>
      <c r="B75" s="1103"/>
      <c r="C75" s="1104"/>
      <c r="D75" s="1106"/>
      <c r="E75" s="1105"/>
      <c r="F75" s="1105"/>
      <c r="G75" s="1105"/>
      <c r="H75" s="1105"/>
      <c r="I75" s="1105"/>
      <c r="J75" s="1105"/>
      <c r="K75" s="1105"/>
      <c r="L75" s="1105"/>
      <c r="M75" s="1105"/>
      <c r="N75" s="1105"/>
      <c r="O75" s="1105"/>
      <c r="P75" s="1105"/>
      <c r="Q75" s="1138"/>
      <c r="R75" s="1138"/>
      <c r="S75" s="332"/>
      <c r="T75" s="1105"/>
      <c r="U75" s="331"/>
      <c r="V75" s="1125"/>
      <c r="W75" s="1139"/>
    </row>
    <row r="76" spans="1:23" ht="55.15" customHeight="1" x14ac:dyDescent="0.3">
      <c r="A76" s="1058">
        <v>23</v>
      </c>
      <c r="B76" s="1103"/>
      <c r="C76" s="1104"/>
      <c r="D76" s="1106"/>
      <c r="E76" s="1105"/>
      <c r="F76" s="1105"/>
      <c r="G76" s="1105"/>
      <c r="H76" s="1105"/>
      <c r="I76" s="1105"/>
      <c r="J76" s="1105"/>
      <c r="K76" s="1105"/>
      <c r="L76" s="1105"/>
      <c r="M76" s="1105"/>
      <c r="N76" s="1105"/>
      <c r="O76" s="1105"/>
      <c r="P76" s="1105"/>
      <c r="Q76" s="1138"/>
      <c r="R76" s="1138"/>
      <c r="S76" s="332"/>
      <c r="T76" s="1105"/>
      <c r="U76" s="331"/>
      <c r="V76" s="1125"/>
      <c r="W76" s="1139"/>
    </row>
    <row r="77" spans="1:23" ht="55.15" customHeight="1" x14ac:dyDescent="0.3">
      <c r="A77" s="1058">
        <v>24</v>
      </c>
      <c r="B77" s="1103"/>
      <c r="C77" s="1104"/>
      <c r="D77" s="1106"/>
      <c r="E77" s="1105"/>
      <c r="F77" s="1105"/>
      <c r="G77" s="1105"/>
      <c r="H77" s="1105"/>
      <c r="I77" s="1105"/>
      <c r="J77" s="1105"/>
      <c r="K77" s="1105"/>
      <c r="L77" s="1105"/>
      <c r="M77" s="1105"/>
      <c r="N77" s="1105"/>
      <c r="O77" s="1105"/>
      <c r="P77" s="1105"/>
      <c r="Q77" s="1138"/>
      <c r="R77" s="1138"/>
      <c r="S77" s="332"/>
      <c r="T77" s="1105"/>
      <c r="U77" s="331"/>
      <c r="V77" s="1125"/>
      <c r="W77" s="1139"/>
    </row>
    <row r="78" spans="1:23" ht="55.15" customHeight="1" x14ac:dyDescent="0.3">
      <c r="A78" s="1058">
        <v>25</v>
      </c>
      <c r="B78" s="1103"/>
      <c r="C78" s="1104"/>
      <c r="D78" s="1106"/>
      <c r="E78" s="1105"/>
      <c r="F78" s="1105"/>
      <c r="G78" s="1105"/>
      <c r="H78" s="1105"/>
      <c r="I78" s="1105"/>
      <c r="J78" s="1105"/>
      <c r="K78" s="1105"/>
      <c r="L78" s="1105"/>
      <c r="M78" s="1105"/>
      <c r="N78" s="1105"/>
      <c r="O78" s="1105"/>
      <c r="P78" s="1105"/>
      <c r="Q78" s="1138"/>
      <c r="R78" s="1138"/>
      <c r="S78" s="332"/>
      <c r="T78" s="1105"/>
      <c r="U78" s="331"/>
      <c r="V78" s="1125"/>
      <c r="W78" s="1139"/>
    </row>
    <row r="79" spans="1:23" ht="55.15" customHeight="1" x14ac:dyDescent="0.3">
      <c r="A79" s="1058">
        <v>26</v>
      </c>
      <c r="B79" s="1103"/>
      <c r="C79" s="1104"/>
      <c r="D79" s="1106"/>
      <c r="E79" s="1105"/>
      <c r="F79" s="1105"/>
      <c r="G79" s="1105"/>
      <c r="H79" s="1105"/>
      <c r="I79" s="1105"/>
      <c r="J79" s="1105"/>
      <c r="K79" s="1105"/>
      <c r="L79" s="1105"/>
      <c r="M79" s="1105"/>
      <c r="N79" s="1105"/>
      <c r="O79" s="1105"/>
      <c r="P79" s="1105"/>
      <c r="Q79" s="1138"/>
      <c r="R79" s="1138"/>
      <c r="S79" s="332"/>
      <c r="T79" s="1105"/>
      <c r="U79" s="331"/>
      <c r="V79" s="1125"/>
      <c r="W79" s="1139"/>
    </row>
    <row r="80" spans="1:23" ht="55.15" customHeight="1" x14ac:dyDescent="0.3">
      <c r="A80" s="1058">
        <v>27</v>
      </c>
      <c r="B80" s="1103"/>
      <c r="C80" s="1104"/>
      <c r="D80" s="1106"/>
      <c r="E80" s="1105"/>
      <c r="F80" s="1105"/>
      <c r="G80" s="1105"/>
      <c r="H80" s="1105"/>
      <c r="I80" s="1105"/>
      <c r="J80" s="1105"/>
      <c r="K80" s="1105"/>
      <c r="L80" s="1105"/>
      <c r="M80" s="1105"/>
      <c r="N80" s="1105"/>
      <c r="O80" s="1105"/>
      <c r="P80" s="1105"/>
      <c r="Q80" s="1138"/>
      <c r="R80" s="1138"/>
      <c r="S80" s="332"/>
      <c r="T80" s="1105"/>
      <c r="U80" s="331"/>
      <c r="V80" s="1125"/>
      <c r="W80" s="1139"/>
    </row>
    <row r="81" spans="1:23" ht="55.15" customHeight="1" x14ac:dyDescent="0.3">
      <c r="A81" s="1058">
        <v>28</v>
      </c>
      <c r="B81" s="1103"/>
      <c r="C81" s="1104"/>
      <c r="D81" s="1106"/>
      <c r="E81" s="1105"/>
      <c r="F81" s="1105"/>
      <c r="G81" s="1105"/>
      <c r="H81" s="1105"/>
      <c r="I81" s="1105"/>
      <c r="J81" s="1105"/>
      <c r="K81" s="1105"/>
      <c r="L81" s="1105"/>
      <c r="M81" s="1105"/>
      <c r="N81" s="1105"/>
      <c r="O81" s="1105"/>
      <c r="P81" s="1105"/>
      <c r="Q81" s="1138"/>
      <c r="R81" s="1138"/>
      <c r="S81" s="332"/>
      <c r="T81" s="1105"/>
      <c r="U81" s="331"/>
      <c r="V81" s="1125"/>
      <c r="W81" s="1139"/>
    </row>
    <row r="82" spans="1:23" ht="55.15" customHeight="1" x14ac:dyDescent="0.3">
      <c r="A82" s="1058">
        <v>29</v>
      </c>
      <c r="B82" s="1103"/>
      <c r="C82" s="1104"/>
      <c r="D82" s="1106"/>
      <c r="E82" s="1105"/>
      <c r="F82" s="1105"/>
      <c r="G82" s="1105"/>
      <c r="H82" s="1105"/>
      <c r="I82" s="1105"/>
      <c r="J82" s="1105"/>
      <c r="K82" s="1105"/>
      <c r="L82" s="1105"/>
      <c r="M82" s="1105"/>
      <c r="N82" s="1105"/>
      <c r="O82" s="1105"/>
      <c r="P82" s="1105"/>
      <c r="Q82" s="1138"/>
      <c r="R82" s="1138"/>
      <c r="S82" s="332"/>
      <c r="T82" s="1105"/>
      <c r="U82" s="331"/>
      <c r="V82" s="1125"/>
      <c r="W82" s="1139"/>
    </row>
    <row r="83" spans="1:23" ht="55.15" customHeight="1" thickBot="1" x14ac:dyDescent="0.35">
      <c r="A83" s="1058">
        <v>30</v>
      </c>
      <c r="B83" s="1103"/>
      <c r="C83" s="1104"/>
      <c r="D83" s="1106"/>
      <c r="E83" s="1105"/>
      <c r="F83" s="1105"/>
      <c r="G83" s="1105"/>
      <c r="H83" s="1105"/>
      <c r="I83" s="1105"/>
      <c r="J83" s="1105"/>
      <c r="K83" s="1105"/>
      <c r="L83" s="1105"/>
      <c r="M83" s="1105"/>
      <c r="N83" s="1105"/>
      <c r="O83" s="1105"/>
      <c r="P83" s="1105"/>
      <c r="Q83" s="1138"/>
      <c r="R83" s="1138"/>
      <c r="S83" s="330"/>
      <c r="T83" s="329"/>
      <c r="U83" s="328"/>
      <c r="V83" s="1125"/>
      <c r="W83" s="1139"/>
    </row>
    <row r="84" spans="1:23" ht="45.75" customHeight="1" thickTop="1" x14ac:dyDescent="0.3">
      <c r="B84" s="327"/>
      <c r="C84" s="326"/>
      <c r="D84" s="325"/>
      <c r="E84" s="324" t="s">
        <v>296</v>
      </c>
      <c r="F84" s="323" t="s">
        <v>295</v>
      </c>
      <c r="G84" s="322"/>
      <c r="H84" s="322"/>
      <c r="I84" s="322"/>
      <c r="J84" s="321" t="s">
        <v>294</v>
      </c>
      <c r="K84" s="675"/>
      <c r="L84" s="675"/>
      <c r="M84" s="675"/>
      <c r="N84" s="675"/>
      <c r="O84" s="675"/>
      <c r="P84" s="675"/>
      <c r="Q84" s="675"/>
      <c r="R84" s="675"/>
      <c r="S84" s="675"/>
      <c r="T84" s="675"/>
      <c r="U84" s="675"/>
      <c r="V84" s="684"/>
      <c r="W84" s="240">
        <f>SUM(W54:W83)</f>
        <v>0</v>
      </c>
    </row>
    <row r="85" spans="1:23" s="2" customFormat="1" ht="29.25" customHeight="1" x14ac:dyDescent="0.25">
      <c r="B85" s="42"/>
      <c r="C85" s="42"/>
      <c r="D85" s="76" t="s">
        <v>293</v>
      </c>
      <c r="E85" s="786" t="str">
        <f>IF(COUNTA(H24),SUM(D54:D83,'[1]Appendix 7.2'!D55), "")</f>
        <v/>
      </c>
      <c r="G85" s="42"/>
      <c r="H85" s="42"/>
      <c r="I85" s="76" t="s">
        <v>293</v>
      </c>
      <c r="J85" s="786" t="str">
        <f>IF(COUNTA(H35),SUM(D54:D83,'[1]Appendix 7.2'!J55),"")</f>
        <v/>
      </c>
    </row>
    <row r="86" spans="1:23" s="2" customFormat="1" ht="29.25" customHeight="1" x14ac:dyDescent="0.25">
      <c r="B86" s="42"/>
      <c r="C86" s="42"/>
      <c r="D86" s="76" t="s">
        <v>245</v>
      </c>
      <c r="E86" s="786" t="str">
        <f>IF(COUNTA(H24),H24,"")</f>
        <v/>
      </c>
      <c r="G86" s="42"/>
      <c r="H86" s="42"/>
      <c r="I86" s="76" t="s">
        <v>245</v>
      </c>
      <c r="J86" s="786" t="str">
        <f>IF(COUNTA(H35),H35,"")</f>
        <v/>
      </c>
    </row>
    <row r="87" spans="1:23" s="6" customFormat="1" ht="44.25" customHeight="1" x14ac:dyDescent="0.25">
      <c r="B87" s="1604" t="s">
        <v>244</v>
      </c>
      <c r="C87" s="1604"/>
      <c r="D87" s="1604"/>
      <c r="E87" s="378" t="str">
        <f>IF(COUNTA(H24),E85/E86,"")</f>
        <v/>
      </c>
      <c r="G87" s="1604" t="s">
        <v>244</v>
      </c>
      <c r="H87" s="1604"/>
      <c r="I87" s="1604"/>
      <c r="J87" s="378" t="str">
        <f>IF(COUNTA(H35),J85/J86,"")</f>
        <v/>
      </c>
    </row>
    <row r="88" spans="1:23" s="2" customFormat="1" ht="29.25" customHeight="1" x14ac:dyDescent="0.25">
      <c r="B88" s="42"/>
      <c r="C88" s="42"/>
      <c r="D88" s="76" t="s">
        <v>243</v>
      </c>
      <c r="E88" s="242"/>
      <c r="G88" s="42"/>
      <c r="H88" s="42"/>
      <c r="I88" s="76" t="s">
        <v>243</v>
      </c>
      <c r="J88" s="242"/>
    </row>
    <row r="89" spans="1:23" ht="19.899999999999999" customHeight="1" x14ac:dyDescent="0.3"/>
    <row r="90" spans="1:23" ht="19.899999999999999" customHeight="1" x14ac:dyDescent="0.3">
      <c r="B90" s="278" t="s">
        <v>292</v>
      </c>
    </row>
  </sheetData>
  <sheetProtection insertRows="0"/>
  <mergeCells count="89">
    <mergeCell ref="A1:V1"/>
    <mergeCell ref="A2:V2"/>
    <mergeCell ref="A4:K4"/>
    <mergeCell ref="B5:N6"/>
    <mergeCell ref="P7:U11"/>
    <mergeCell ref="B8:N9"/>
    <mergeCell ref="A22:A27"/>
    <mergeCell ref="B11:D12"/>
    <mergeCell ref="E11:N12"/>
    <mergeCell ref="B13:D14"/>
    <mergeCell ref="E13:G14"/>
    <mergeCell ref="E17:G17"/>
    <mergeCell ref="K17:N17"/>
    <mergeCell ref="H23:I23"/>
    <mergeCell ref="H24:I24"/>
    <mergeCell ref="B21:E21"/>
    <mergeCell ref="F21:K21"/>
    <mergeCell ref="L21:P21"/>
    <mergeCell ref="H25:I25"/>
    <mergeCell ref="B22:E27"/>
    <mergeCell ref="L22:P27"/>
    <mergeCell ref="J24:K24"/>
    <mergeCell ref="S25:T25"/>
    <mergeCell ref="H26:I26"/>
    <mergeCell ref="B28:E28"/>
    <mergeCell ref="F28:K28"/>
    <mergeCell ref="L28:P28"/>
    <mergeCell ref="B29:E29"/>
    <mergeCell ref="B30:E30"/>
    <mergeCell ref="F30:K30"/>
    <mergeCell ref="L30:P30"/>
    <mergeCell ref="F29:K29"/>
    <mergeCell ref="L29:P29"/>
    <mergeCell ref="B31:E31"/>
    <mergeCell ref="B32:E32"/>
    <mergeCell ref="F32:K32"/>
    <mergeCell ref="L32:P32"/>
    <mergeCell ref="A33:A38"/>
    <mergeCell ref="F38:K38"/>
    <mergeCell ref="B39:E39"/>
    <mergeCell ref="F39:K39"/>
    <mergeCell ref="L39:P39"/>
    <mergeCell ref="B33:E38"/>
    <mergeCell ref="L33:P38"/>
    <mergeCell ref="J34:K34"/>
    <mergeCell ref="J35:K35"/>
    <mergeCell ref="B40:E40"/>
    <mergeCell ref="F40:K40"/>
    <mergeCell ref="L40:P40"/>
    <mergeCell ref="B41:E41"/>
    <mergeCell ref="F41:K41"/>
    <mergeCell ref="L41:P41"/>
    <mergeCell ref="H13:J14"/>
    <mergeCell ref="K13:N14"/>
    <mergeCell ref="P13:R14"/>
    <mergeCell ref="S13:U14"/>
    <mergeCell ref="B15:D16"/>
    <mergeCell ref="E15:G16"/>
    <mergeCell ref="H15:J16"/>
    <mergeCell ref="K15:N16"/>
    <mergeCell ref="P15:R16"/>
    <mergeCell ref="S15:U16"/>
    <mergeCell ref="B42:E42"/>
    <mergeCell ref="F42:K42"/>
    <mergeCell ref="L42:P42"/>
    <mergeCell ref="A43:A45"/>
    <mergeCell ref="B43:P43"/>
    <mergeCell ref="B44:P45"/>
    <mergeCell ref="A50:A53"/>
    <mergeCell ref="B50:B53"/>
    <mergeCell ref="C50:C53"/>
    <mergeCell ref="D50:D53"/>
    <mergeCell ref="E50:N50"/>
    <mergeCell ref="E51:H51"/>
    <mergeCell ref="I51:N51"/>
    <mergeCell ref="W52:W53"/>
    <mergeCell ref="B87:D87"/>
    <mergeCell ref="G87:I87"/>
    <mergeCell ref="O51:U51"/>
    <mergeCell ref="E52:E53"/>
    <mergeCell ref="F52:F53"/>
    <mergeCell ref="G52:G53"/>
    <mergeCell ref="H52:H53"/>
    <mergeCell ref="I52:J52"/>
    <mergeCell ref="K52:M52"/>
    <mergeCell ref="O52:R52"/>
    <mergeCell ref="S52:U52"/>
    <mergeCell ref="V50:V53"/>
    <mergeCell ref="W50:W51"/>
  </mergeCells>
  <dataValidations count="4">
    <dataValidation type="list" allowBlank="1" showInputMessage="1" showErrorMessage="1" promptTitle="Select from drop-down list" prompt="Zoom out to 100% for larger font" sqref="F30:K30 F41:K41" xr:uid="{E34B7798-59D9-4785-8DA1-21E46A7AC63E}">
      <formula1>"Select from drop-down list, Yes: satisfy all the conditions and requirements listed in the e-Tax Guide, No: did not satisfy all conditions and requirements listed in the e-Tax Guide and I will repay the import GST to the Comptroller, NA"</formula1>
    </dataValidation>
    <dataValidation type="list" allowBlank="1" showInputMessage="1" showErrorMessage="1" promptTitle="Select from drop-down list" prompt="Zoom out to 100% for larger font" sqref="F42:K42" xr:uid="{54D5B712-D250-4272-86A8-D4DC57E56985}">
      <formula1>"Select from drop-down list, Yes: wholly attributable to our taxable supplies, No: not wholly attributable to our taxable supplies and have apportioned the claims, Others: Pls specify"</formula1>
    </dataValidation>
    <dataValidation type="list" allowBlank="1" showInputMessage="1" showErrorMessage="1" promptTitle="Select from drop-down list" prompt="Zoom out to 100% for larger font" sqref="F29:K29 F40:K40" xr:uid="{90A86E23-EE21-485E-8378-1646BD7149EB}">
      <formula1>"Select from drop-down list, Yes: dates fall within the accounting period, No: dates did not fall within the accounting period and did not include transaction in other accounting periods, Others: Pls specify"</formula1>
    </dataValidation>
    <dataValidation type="list" allowBlank="1" showInputMessage="1" showErrorMessage="1" promptTitle="Select from drop-down list" prompt="Zoom out to 100% for larger font" sqref="F28:K28 F39:K39" xr:uid="{8884F0E8-AF94-43ED-9DFB-B7C7B4967821}">
      <formula1>"Select from drop-down list, Yes, No"</formula1>
    </dataValidation>
  </dataValidations>
  <pageMargins left="0.35433070866141736" right="0.35433070866141736" top="0.39370078740157483" bottom="0.47244094488188981" header="0.23622047244094491" footer="0.15748031496062992"/>
  <headerFooter>
    <oddFooter>&amp;L&amp;20GSTF28AACAPCER
GST/FORM032/1123/ACAP&amp;C&amp;20Page &amp;P of &amp;N</oddFooter>
  </headerFooter>
  <rowBreaks count="1" manualBreakCount="1">
    <brk id="70" max="2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2F1A-B844-4BAE-9B93-116E793D430F}">
  <sheetPr>
    <pageSetUpPr fitToPage="1"/>
  </sheetPr>
  <dimension ref="A1:U56"/>
  <sheetViews>
    <sheetView showGridLines="0" topLeftCell="A2" zoomScale="70" zoomScaleNormal="70" zoomScaleSheetLayoutView="40" workbookViewId="0">
      <selection activeCell="A2" sqref="A2:P2"/>
    </sheetView>
  </sheetViews>
  <sheetFormatPr defaultColWidth="8.85546875" defaultRowHeight="20.25" customHeight="1" x14ac:dyDescent="0.3"/>
  <cols>
    <col min="1" max="1" width="7.85546875" style="37" customWidth="1"/>
    <col min="2" max="2" width="20.7109375" style="37" customWidth="1"/>
    <col min="3" max="3" width="35.28515625" style="37" customWidth="1"/>
    <col min="4" max="4" width="23.140625" style="57" customWidth="1"/>
    <col min="5" max="5" width="20.85546875" style="37" customWidth="1"/>
    <col min="6" max="8" width="17.28515625" style="37" customWidth="1"/>
    <col min="9" max="9" width="25.28515625" style="37" customWidth="1"/>
    <col min="10" max="10" width="25.5703125" style="37" customWidth="1"/>
    <col min="11" max="11" width="40.28515625" style="37" customWidth="1"/>
    <col min="12" max="12" width="23.85546875" style="37" customWidth="1"/>
    <col min="13" max="13" width="29.28515625" style="37" customWidth="1"/>
    <col min="14" max="14" width="29.5703125" style="37" customWidth="1"/>
    <col min="15" max="15" width="26.28515625" style="37" customWidth="1"/>
    <col min="16" max="16" width="63.7109375" style="37" customWidth="1"/>
    <col min="17" max="17" width="25.5703125" style="37" customWidth="1"/>
    <col min="18" max="18" width="22.85546875" style="37" customWidth="1"/>
    <col min="19" max="19" width="70.140625" style="37" customWidth="1"/>
    <col min="20" max="16384" width="8.85546875" style="37"/>
  </cols>
  <sheetData>
    <row r="1" spans="1:21" s="987" customFormat="1" ht="25.9" hidden="1" customHeight="1" x14ac:dyDescent="0.3">
      <c r="A1" s="1723"/>
      <c r="B1" s="1723"/>
      <c r="C1" s="1723"/>
      <c r="D1" s="1723"/>
      <c r="E1" s="1723"/>
      <c r="F1" s="1723"/>
      <c r="G1" s="1723"/>
      <c r="H1" s="1723"/>
      <c r="I1" s="1723"/>
      <c r="J1" s="1723"/>
      <c r="K1" s="1723"/>
      <c r="L1" s="1723"/>
      <c r="M1" s="1723"/>
      <c r="N1" s="1723"/>
      <c r="O1" s="1723"/>
      <c r="P1" s="1723"/>
      <c r="Q1" s="1723"/>
      <c r="R1" s="1068"/>
      <c r="S1" s="1068"/>
      <c r="T1" s="1068"/>
      <c r="U1" s="1068"/>
    </row>
    <row r="2" spans="1:21" ht="34.5" customHeight="1" x14ac:dyDescent="0.3">
      <c r="A2" s="2327" t="s">
        <v>414</v>
      </c>
      <c r="B2" s="2327"/>
      <c r="C2" s="2327"/>
      <c r="D2" s="2327"/>
      <c r="E2" s="2327"/>
      <c r="F2" s="2327"/>
      <c r="G2" s="2327"/>
      <c r="H2" s="2327"/>
      <c r="I2" s="2327"/>
      <c r="J2" s="2327"/>
      <c r="K2" s="2327"/>
      <c r="L2" s="2327"/>
      <c r="M2" s="2327"/>
      <c r="N2" s="2327"/>
      <c r="O2" s="2327"/>
      <c r="P2" s="2327"/>
      <c r="Q2" s="361"/>
      <c r="R2" s="361"/>
      <c r="S2" s="361"/>
    </row>
    <row r="3" spans="1:21" ht="8.25" customHeight="1" x14ac:dyDescent="0.3">
      <c r="A3" s="359"/>
      <c r="B3" s="359"/>
      <c r="C3" s="359"/>
      <c r="D3" s="360"/>
      <c r="E3" s="359"/>
      <c r="F3" s="359"/>
      <c r="G3" s="359"/>
      <c r="H3" s="359"/>
      <c r="I3" s="359"/>
      <c r="J3" s="359"/>
      <c r="K3" s="359"/>
      <c r="L3" s="359"/>
      <c r="M3" s="359"/>
      <c r="N3" s="359"/>
      <c r="O3" s="358"/>
      <c r="P3" s="358"/>
      <c r="Q3" s="288"/>
      <c r="R3" s="288"/>
      <c r="S3" s="288"/>
    </row>
    <row r="4" spans="1:21" ht="20.25" customHeight="1" x14ac:dyDescent="0.3">
      <c r="A4" s="1774"/>
      <c r="B4" s="1774"/>
      <c r="C4" s="1774"/>
      <c r="D4" s="1774"/>
      <c r="E4" s="1774"/>
      <c r="F4" s="1774"/>
      <c r="G4" s="1774"/>
      <c r="H4" s="1774"/>
      <c r="I4" s="1774"/>
      <c r="J4" s="1774"/>
      <c r="K4" s="1774"/>
      <c r="L4" s="258"/>
      <c r="M4" s="258"/>
      <c r="N4" s="141"/>
      <c r="O4" s="2356" t="s">
        <v>721</v>
      </c>
      <c r="P4" s="2356"/>
      <c r="Q4" s="141"/>
      <c r="R4" s="137"/>
      <c r="S4" s="137"/>
    </row>
    <row r="5" spans="1:21" ht="20.25" customHeight="1" x14ac:dyDescent="0.3">
      <c r="A5" s="679"/>
      <c r="B5" s="2357" t="s">
        <v>201</v>
      </c>
      <c r="C5" s="2357"/>
      <c r="D5" s="2357"/>
      <c r="E5" s="2357"/>
      <c r="F5" s="2357"/>
      <c r="G5" s="2357"/>
      <c r="H5" s="2357"/>
      <c r="I5" s="2357"/>
      <c r="J5" s="2357"/>
      <c r="K5" s="2357"/>
      <c r="L5" s="2357"/>
      <c r="M5" s="2357"/>
      <c r="N5" s="44"/>
      <c r="O5" s="2356"/>
      <c r="P5" s="2356"/>
      <c r="Q5" s="141"/>
      <c r="R5" s="137"/>
      <c r="S5" s="137"/>
    </row>
    <row r="6" spans="1:21" ht="20.25" customHeight="1" x14ac:dyDescent="0.3">
      <c r="A6" s="679"/>
      <c r="B6" s="2357"/>
      <c r="C6" s="2357"/>
      <c r="D6" s="2357"/>
      <c r="E6" s="2357"/>
      <c r="F6" s="2357"/>
      <c r="G6" s="2357"/>
      <c r="H6" s="2357"/>
      <c r="I6" s="2357"/>
      <c r="J6" s="2357"/>
      <c r="K6" s="2357"/>
      <c r="L6" s="2357"/>
      <c r="M6" s="2357"/>
      <c r="N6" s="137"/>
      <c r="O6" s="2356"/>
      <c r="P6" s="2356"/>
      <c r="Q6" s="141"/>
      <c r="R6" s="137"/>
      <c r="S6" s="137"/>
    </row>
    <row r="7" spans="1:21" ht="20.25" customHeight="1" x14ac:dyDescent="0.3">
      <c r="A7" s="679"/>
      <c r="B7" s="679"/>
      <c r="C7" s="258"/>
      <c r="D7" s="357"/>
      <c r="E7" s="258"/>
      <c r="F7" s="258"/>
      <c r="G7" s="258"/>
      <c r="H7" s="258"/>
      <c r="I7" s="258"/>
      <c r="J7" s="258"/>
      <c r="K7" s="258"/>
      <c r="L7" s="258"/>
      <c r="M7" s="258"/>
      <c r="N7" s="141"/>
      <c r="O7" s="2356"/>
      <c r="P7" s="2356"/>
      <c r="Q7" s="141"/>
      <c r="R7" s="137"/>
      <c r="S7" s="137"/>
    </row>
    <row r="8" spans="1:21" ht="20.25" customHeight="1" x14ac:dyDescent="0.3">
      <c r="A8" s="679"/>
      <c r="B8" s="1469" t="s">
        <v>110</v>
      </c>
      <c r="C8" s="2219"/>
      <c r="D8" s="2219"/>
      <c r="E8" s="2358" t="str">
        <f>IF(ISBLANK('[1]Appendix 1'!D7),"",'[1]Appendix 1'!D7)</f>
        <v/>
      </c>
      <c r="F8" s="2359"/>
      <c r="G8" s="2359"/>
      <c r="H8" s="2359"/>
      <c r="I8" s="2359"/>
      <c r="J8" s="2359"/>
      <c r="K8" s="2359"/>
      <c r="L8" s="2360"/>
      <c r="M8" s="356"/>
      <c r="N8" s="141"/>
      <c r="O8" s="2356"/>
      <c r="P8" s="2356"/>
      <c r="Q8" s="141"/>
      <c r="R8" s="137"/>
      <c r="S8" s="137"/>
    </row>
    <row r="9" spans="1:21" ht="20.25" customHeight="1" x14ac:dyDescent="0.3">
      <c r="A9" s="679"/>
      <c r="B9" s="1470"/>
      <c r="C9" s="2220"/>
      <c r="D9" s="2220"/>
      <c r="E9" s="2361"/>
      <c r="F9" s="2362"/>
      <c r="G9" s="2362"/>
      <c r="H9" s="2362"/>
      <c r="I9" s="2362"/>
      <c r="J9" s="2362"/>
      <c r="K9" s="2362"/>
      <c r="L9" s="2363"/>
      <c r="M9" s="356"/>
      <c r="N9" s="141"/>
      <c r="O9" s="2356"/>
      <c r="P9" s="2356"/>
      <c r="Q9" s="141"/>
      <c r="R9" s="137"/>
      <c r="S9" s="137"/>
    </row>
    <row r="10" spans="1:21" ht="20.25" customHeight="1" x14ac:dyDescent="0.3">
      <c r="A10" s="679"/>
      <c r="B10" s="2227" t="s">
        <v>111</v>
      </c>
      <c r="C10" s="2228"/>
      <c r="D10" s="2330"/>
      <c r="E10" s="1471" t="str">
        <f>IF(ISBLANK('[1]Appendix 1'!D9),"",'[1]Appendix 1'!D9)</f>
        <v/>
      </c>
      <c r="F10" s="1472"/>
      <c r="G10" s="1473"/>
      <c r="H10" s="1877" t="s">
        <v>112</v>
      </c>
      <c r="I10" s="1878"/>
      <c r="J10" s="1878"/>
      <c r="K10" s="1988"/>
      <c r="L10" s="1990"/>
      <c r="M10" s="68"/>
      <c r="N10" s="141"/>
      <c r="O10" s="2332" t="s">
        <v>348</v>
      </c>
      <c r="P10" s="2338"/>
      <c r="Q10" s="141"/>
      <c r="R10" s="137"/>
      <c r="S10" s="137"/>
    </row>
    <row r="11" spans="1:21" ht="20.25" customHeight="1" x14ac:dyDescent="0.3">
      <c r="A11" s="679"/>
      <c r="B11" s="2229"/>
      <c r="C11" s="2230"/>
      <c r="D11" s="2331"/>
      <c r="E11" s="1784"/>
      <c r="F11" s="1785"/>
      <c r="G11" s="1786"/>
      <c r="H11" s="1445"/>
      <c r="I11" s="1446"/>
      <c r="J11" s="1446"/>
      <c r="K11" s="1991"/>
      <c r="L11" s="1993"/>
      <c r="M11" s="68"/>
      <c r="N11" s="141"/>
      <c r="O11" s="2333"/>
      <c r="P11" s="2339"/>
      <c r="Q11" s="141"/>
      <c r="R11" s="137"/>
      <c r="S11" s="137"/>
    </row>
    <row r="12" spans="1:21" ht="20.25" customHeight="1" x14ac:dyDescent="0.3">
      <c r="A12" s="679"/>
      <c r="B12" s="2227" t="s">
        <v>290</v>
      </c>
      <c r="C12" s="2228"/>
      <c r="D12" s="2228"/>
      <c r="E12" s="1471" t="str">
        <f>IF(ISBLANK('[1]Appendix 1'!D11),"",'[1]Appendix 1'!D11)</f>
        <v/>
      </c>
      <c r="F12" s="1472"/>
      <c r="G12" s="1473"/>
      <c r="H12" s="1877" t="s">
        <v>113</v>
      </c>
      <c r="I12" s="1878"/>
      <c r="J12" s="1878"/>
      <c r="K12" s="1988"/>
      <c r="L12" s="1990"/>
      <c r="M12" s="68"/>
      <c r="N12" s="141"/>
      <c r="O12" s="2332" t="s">
        <v>349</v>
      </c>
      <c r="P12" s="2338"/>
      <c r="Q12" s="141"/>
      <c r="R12" s="137"/>
      <c r="S12" s="137"/>
    </row>
    <row r="13" spans="1:21" ht="24.75" customHeight="1" x14ac:dyDescent="0.3">
      <c r="A13" s="679"/>
      <c r="B13" s="2229"/>
      <c r="C13" s="2230"/>
      <c r="D13" s="2230"/>
      <c r="E13" s="1784"/>
      <c r="F13" s="1785"/>
      <c r="G13" s="1786"/>
      <c r="H13" s="1445"/>
      <c r="I13" s="1446"/>
      <c r="J13" s="1446"/>
      <c r="K13" s="1991"/>
      <c r="L13" s="1993"/>
      <c r="M13" s="68"/>
      <c r="N13" s="141"/>
      <c r="O13" s="2333"/>
      <c r="P13" s="2339"/>
      <c r="Q13" s="141"/>
      <c r="R13" s="137"/>
      <c r="S13" s="137"/>
    </row>
    <row r="14" spans="1:21" ht="20.25" customHeight="1" x14ac:dyDescent="0.3">
      <c r="E14" s="1454" t="s">
        <v>114</v>
      </c>
      <c r="F14" s="1454"/>
      <c r="G14" s="1454"/>
      <c r="H14" s="38"/>
      <c r="I14" s="144"/>
      <c r="J14" s="144"/>
      <c r="K14" s="1455" t="s">
        <v>115</v>
      </c>
      <c r="L14" s="1455"/>
      <c r="M14" s="42"/>
    </row>
    <row r="15" spans="1:21" ht="20.25" customHeight="1" x14ac:dyDescent="0.3">
      <c r="I15" s="61"/>
    </row>
    <row r="16" spans="1:21" ht="20.25" customHeight="1" x14ac:dyDescent="0.3">
      <c r="I16" s="61"/>
    </row>
    <row r="17" spans="1:17" ht="27" customHeight="1" x14ac:dyDescent="0.35">
      <c r="A17" s="254" t="s">
        <v>698</v>
      </c>
      <c r="B17" s="58"/>
      <c r="D17" s="355"/>
      <c r="E17" s="58"/>
      <c r="F17" s="58"/>
      <c r="G17" s="58"/>
    </row>
    <row r="18" spans="1:17" ht="27" customHeight="1" x14ac:dyDescent="0.3">
      <c r="A18" s="42" t="s">
        <v>365</v>
      </c>
      <c r="D18" s="2"/>
    </row>
    <row r="19" spans="1:17" s="44" customFormat="1" ht="19.899999999999999" customHeight="1" x14ac:dyDescent="0.3">
      <c r="A19" s="354" t="s">
        <v>180</v>
      </c>
      <c r="D19" s="353"/>
    </row>
    <row r="20" spans="1:17" ht="25.5" customHeight="1" x14ac:dyDescent="0.3">
      <c r="A20" s="2258" t="s">
        <v>45</v>
      </c>
      <c r="B20" s="2258" t="s">
        <v>319</v>
      </c>
      <c r="C20" s="2258" t="s">
        <v>318</v>
      </c>
      <c r="D20" s="2352" t="s">
        <v>317</v>
      </c>
      <c r="E20" s="2355" t="s">
        <v>697</v>
      </c>
      <c r="F20" s="2355"/>
      <c r="G20" s="2355"/>
      <c r="H20" s="2355"/>
      <c r="I20" s="2355"/>
      <c r="J20" s="2355"/>
      <c r="K20" s="341"/>
      <c r="L20" s="341"/>
      <c r="M20" s="341"/>
      <c r="N20" s="341"/>
      <c r="O20" s="341"/>
      <c r="P20" s="2258" t="s">
        <v>174</v>
      </c>
      <c r="Q20" s="2334" t="s">
        <v>350</v>
      </c>
    </row>
    <row r="21" spans="1:17" ht="66" customHeight="1" x14ac:dyDescent="0.3">
      <c r="A21" s="2259"/>
      <c r="B21" s="2259"/>
      <c r="C21" s="2259"/>
      <c r="D21" s="2353"/>
      <c r="E21" s="2266" t="s">
        <v>419</v>
      </c>
      <c r="F21" s="2266"/>
      <c r="G21" s="2266"/>
      <c r="H21" s="2266"/>
      <c r="I21" s="2336" t="s">
        <v>422</v>
      </c>
      <c r="J21" s="2337"/>
      <c r="K21" s="2342" t="s">
        <v>423</v>
      </c>
      <c r="L21" s="2266"/>
      <c r="M21" s="2266"/>
      <c r="N21" s="2266"/>
      <c r="O21" s="2266"/>
      <c r="P21" s="2259"/>
      <c r="Q21" s="2335"/>
    </row>
    <row r="22" spans="1:17" ht="103.9" customHeight="1" x14ac:dyDescent="0.3">
      <c r="A22" s="2259"/>
      <c r="B22" s="2259"/>
      <c r="C22" s="2259"/>
      <c r="D22" s="2353"/>
      <c r="E22" s="2243" t="s">
        <v>316</v>
      </c>
      <c r="F22" s="2245" t="s">
        <v>315</v>
      </c>
      <c r="G22" s="2245" t="s">
        <v>338</v>
      </c>
      <c r="H22" s="2247" t="s">
        <v>313</v>
      </c>
      <c r="I22" s="2343" t="s">
        <v>337</v>
      </c>
      <c r="J22" s="2345" t="s">
        <v>336</v>
      </c>
      <c r="K22" s="2347" t="s">
        <v>335</v>
      </c>
      <c r="L22" s="2349" t="s">
        <v>341</v>
      </c>
      <c r="M22" s="2350"/>
      <c r="N22" s="2350"/>
      <c r="O22" s="2351"/>
      <c r="P22" s="2259"/>
      <c r="Q22" s="2340" t="s">
        <v>351</v>
      </c>
    </row>
    <row r="23" spans="1:17" ht="121.9" customHeight="1" x14ac:dyDescent="0.3">
      <c r="A23" s="2260"/>
      <c r="B23" s="2260"/>
      <c r="C23" s="2260"/>
      <c r="D23" s="2354"/>
      <c r="E23" s="2244"/>
      <c r="F23" s="2246"/>
      <c r="G23" s="2246"/>
      <c r="H23" s="2248"/>
      <c r="I23" s="2344"/>
      <c r="J23" s="2346"/>
      <c r="K23" s="2348"/>
      <c r="L23" s="1142" t="s">
        <v>299</v>
      </c>
      <c r="M23" s="1142" t="s">
        <v>298</v>
      </c>
      <c r="N23" s="1142" t="s">
        <v>297</v>
      </c>
      <c r="O23" s="1143" t="s">
        <v>334</v>
      </c>
      <c r="P23" s="2260"/>
      <c r="Q23" s="2341"/>
    </row>
    <row r="24" spans="1:17" ht="55.15" customHeight="1" x14ac:dyDescent="0.3">
      <c r="A24" s="681">
        <v>1</v>
      </c>
      <c r="B24" s="391"/>
      <c r="C24" s="385"/>
      <c r="D24" s="392"/>
      <c r="E24" s="1144"/>
      <c r="F24" s="1105"/>
      <c r="G24" s="1105"/>
      <c r="H24" s="1105"/>
      <c r="I24" s="1105"/>
      <c r="J24" s="1105"/>
      <c r="K24" s="1105"/>
      <c r="L24" s="1105"/>
      <c r="M24" s="1061"/>
      <c r="N24" s="1061"/>
      <c r="O24" s="1061"/>
      <c r="P24" s="381"/>
      <c r="Q24" s="376"/>
    </row>
    <row r="25" spans="1:17" ht="55.15" customHeight="1" x14ac:dyDescent="0.3">
      <c r="A25" s="1058">
        <v>2</v>
      </c>
      <c r="B25" s="1145"/>
      <c r="C25" s="1104"/>
      <c r="D25" s="1146"/>
      <c r="E25" s="1144"/>
      <c r="F25" s="1105"/>
      <c r="G25" s="1105"/>
      <c r="H25" s="1105"/>
      <c r="I25" s="1105"/>
      <c r="J25" s="1105"/>
      <c r="K25" s="1105"/>
      <c r="L25" s="1105"/>
      <c r="M25" s="1105"/>
      <c r="N25" s="1105"/>
      <c r="O25" s="1105"/>
      <c r="P25" s="1113"/>
      <c r="Q25" s="1139"/>
    </row>
    <row r="26" spans="1:17" ht="55.15" customHeight="1" x14ac:dyDescent="0.3">
      <c r="A26" s="1058">
        <v>3</v>
      </c>
      <c r="B26" s="1145"/>
      <c r="C26" s="1104"/>
      <c r="D26" s="1146"/>
      <c r="E26" s="1144"/>
      <c r="F26" s="1105"/>
      <c r="G26" s="1105"/>
      <c r="H26" s="1105"/>
      <c r="I26" s="1105"/>
      <c r="J26" s="1105"/>
      <c r="K26" s="1105"/>
      <c r="L26" s="1105"/>
      <c r="M26" s="1105"/>
      <c r="N26" s="1105"/>
      <c r="O26" s="1105"/>
      <c r="P26" s="1113"/>
      <c r="Q26" s="1139"/>
    </row>
    <row r="27" spans="1:17" ht="55.15" customHeight="1" x14ac:dyDescent="0.3">
      <c r="A27" s="1058">
        <v>4</v>
      </c>
      <c r="B27" s="1145"/>
      <c r="C27" s="1104"/>
      <c r="D27" s="1146"/>
      <c r="E27" s="1144"/>
      <c r="F27" s="1105"/>
      <c r="G27" s="1105"/>
      <c r="H27" s="1105"/>
      <c r="I27" s="1105"/>
      <c r="J27" s="1105"/>
      <c r="K27" s="1105"/>
      <c r="L27" s="1105"/>
      <c r="M27" s="1105"/>
      <c r="N27" s="1105"/>
      <c r="O27" s="1105"/>
      <c r="P27" s="1113"/>
      <c r="Q27" s="1139"/>
    </row>
    <row r="28" spans="1:17" ht="55.15" customHeight="1" x14ac:dyDescent="0.3">
      <c r="A28" s="1058">
        <v>5</v>
      </c>
      <c r="B28" s="1145"/>
      <c r="C28" s="1104"/>
      <c r="D28" s="1146"/>
      <c r="E28" s="1144"/>
      <c r="F28" s="1105"/>
      <c r="G28" s="1105"/>
      <c r="H28" s="1105"/>
      <c r="I28" s="1105"/>
      <c r="J28" s="1105"/>
      <c r="K28" s="1105"/>
      <c r="L28" s="1105"/>
      <c r="M28" s="1105"/>
      <c r="N28" s="1105"/>
      <c r="O28" s="1105"/>
      <c r="P28" s="1113"/>
      <c r="Q28" s="1139"/>
    </row>
    <row r="29" spans="1:17" ht="55.15" customHeight="1" x14ac:dyDescent="0.3">
      <c r="A29" s="1058">
        <v>6</v>
      </c>
      <c r="B29" s="1145"/>
      <c r="C29" s="1104"/>
      <c r="D29" s="1146"/>
      <c r="E29" s="1144"/>
      <c r="F29" s="1105"/>
      <c r="G29" s="1105"/>
      <c r="H29" s="1105"/>
      <c r="I29" s="1105"/>
      <c r="J29" s="1105"/>
      <c r="K29" s="1105"/>
      <c r="L29" s="1105"/>
      <c r="M29" s="1105"/>
      <c r="N29" s="1105"/>
      <c r="O29" s="1105"/>
      <c r="P29" s="1113"/>
      <c r="Q29" s="1139"/>
    </row>
    <row r="30" spans="1:17" ht="55.15" customHeight="1" x14ac:dyDescent="0.3">
      <c r="A30" s="1058">
        <v>7</v>
      </c>
      <c r="B30" s="1145"/>
      <c r="C30" s="1104"/>
      <c r="D30" s="1146"/>
      <c r="E30" s="1144"/>
      <c r="F30" s="1105"/>
      <c r="G30" s="1105"/>
      <c r="H30" s="1105"/>
      <c r="I30" s="1105"/>
      <c r="J30" s="1105"/>
      <c r="K30" s="1105"/>
      <c r="L30" s="1105"/>
      <c r="M30" s="1105"/>
      <c r="N30" s="1105"/>
      <c r="O30" s="1105"/>
      <c r="P30" s="1113"/>
      <c r="Q30" s="1139"/>
    </row>
    <row r="31" spans="1:17" ht="55.15" customHeight="1" x14ac:dyDescent="0.3">
      <c r="A31" s="1058">
        <v>8</v>
      </c>
      <c r="B31" s="1145"/>
      <c r="C31" s="1104"/>
      <c r="D31" s="1146"/>
      <c r="E31" s="1144"/>
      <c r="F31" s="1105"/>
      <c r="G31" s="1105"/>
      <c r="H31" s="1105"/>
      <c r="I31" s="1105"/>
      <c r="J31" s="1105"/>
      <c r="K31" s="1105"/>
      <c r="L31" s="1105"/>
      <c r="M31" s="1105"/>
      <c r="N31" s="1105"/>
      <c r="O31" s="1105"/>
      <c r="P31" s="1113"/>
      <c r="Q31" s="1139"/>
    </row>
    <row r="32" spans="1:17" ht="55.15" customHeight="1" x14ac:dyDescent="0.3">
      <c r="A32" s="1058">
        <v>9</v>
      </c>
      <c r="B32" s="1145"/>
      <c r="C32" s="1104"/>
      <c r="D32" s="1146"/>
      <c r="E32" s="1144"/>
      <c r="F32" s="1105"/>
      <c r="G32" s="1105"/>
      <c r="H32" s="1105"/>
      <c r="I32" s="1105"/>
      <c r="J32" s="1105"/>
      <c r="K32" s="1105"/>
      <c r="L32" s="1105"/>
      <c r="M32" s="1105"/>
      <c r="N32" s="1105"/>
      <c r="O32" s="1105"/>
      <c r="P32" s="1113"/>
      <c r="Q32" s="1139"/>
    </row>
    <row r="33" spans="1:17" ht="55.15" customHeight="1" x14ac:dyDescent="0.3">
      <c r="A33" s="1058">
        <v>10</v>
      </c>
      <c r="B33" s="1145"/>
      <c r="C33" s="1104"/>
      <c r="D33" s="1146"/>
      <c r="E33" s="1144"/>
      <c r="F33" s="1105"/>
      <c r="G33" s="1105"/>
      <c r="H33" s="1105"/>
      <c r="I33" s="1105"/>
      <c r="J33" s="1105"/>
      <c r="K33" s="1105"/>
      <c r="L33" s="1105"/>
      <c r="M33" s="1105"/>
      <c r="N33" s="1105"/>
      <c r="O33" s="1105"/>
      <c r="P33" s="1113"/>
      <c r="Q33" s="1139"/>
    </row>
    <row r="34" spans="1:17" ht="55.15" customHeight="1" x14ac:dyDescent="0.3">
      <c r="A34" s="1058">
        <v>11</v>
      </c>
      <c r="B34" s="1145"/>
      <c r="C34" s="1104"/>
      <c r="D34" s="1146"/>
      <c r="E34" s="1144"/>
      <c r="F34" s="1105"/>
      <c r="G34" s="1105"/>
      <c r="H34" s="1105"/>
      <c r="I34" s="1105"/>
      <c r="J34" s="1105"/>
      <c r="K34" s="1105"/>
      <c r="L34" s="1105"/>
      <c r="M34" s="1061"/>
      <c r="N34" s="1061"/>
      <c r="O34" s="1061"/>
      <c r="P34" s="1113"/>
      <c r="Q34" s="1139"/>
    </row>
    <row r="35" spans="1:17" ht="55.15" customHeight="1" x14ac:dyDescent="0.3">
      <c r="A35" s="1058">
        <v>12</v>
      </c>
      <c r="B35" s="1145"/>
      <c r="C35" s="1104"/>
      <c r="D35" s="1146"/>
      <c r="E35" s="1144"/>
      <c r="F35" s="1105"/>
      <c r="G35" s="1105"/>
      <c r="H35" s="1105"/>
      <c r="I35" s="1105"/>
      <c r="J35" s="1105"/>
      <c r="K35" s="1105"/>
      <c r="L35" s="1105"/>
      <c r="M35" s="1105"/>
      <c r="N35" s="1105"/>
      <c r="O35" s="1105"/>
      <c r="P35" s="1113"/>
      <c r="Q35" s="1139"/>
    </row>
    <row r="36" spans="1:17" ht="55.15" customHeight="1" x14ac:dyDescent="0.3">
      <c r="A36" s="1058">
        <v>13</v>
      </c>
      <c r="B36" s="1145"/>
      <c r="C36" s="1104"/>
      <c r="D36" s="1146"/>
      <c r="E36" s="1144"/>
      <c r="F36" s="1105"/>
      <c r="G36" s="1105"/>
      <c r="H36" s="1105"/>
      <c r="I36" s="1105"/>
      <c r="J36" s="1105"/>
      <c r="K36" s="1105"/>
      <c r="L36" s="1105"/>
      <c r="M36" s="1105"/>
      <c r="N36" s="1105"/>
      <c r="O36" s="1105"/>
      <c r="P36" s="1113"/>
      <c r="Q36" s="1139"/>
    </row>
    <row r="37" spans="1:17" ht="55.15" customHeight="1" x14ac:dyDescent="0.3">
      <c r="A37" s="1058">
        <v>14</v>
      </c>
      <c r="B37" s="1145"/>
      <c r="C37" s="1104"/>
      <c r="D37" s="1146"/>
      <c r="E37" s="1144"/>
      <c r="F37" s="1105"/>
      <c r="G37" s="1105"/>
      <c r="H37" s="1105"/>
      <c r="I37" s="1105"/>
      <c r="J37" s="1105"/>
      <c r="K37" s="1105"/>
      <c r="L37" s="1105"/>
      <c r="M37" s="1105"/>
      <c r="N37" s="1105"/>
      <c r="O37" s="1105"/>
      <c r="P37" s="1113"/>
      <c r="Q37" s="1139"/>
    </row>
    <row r="38" spans="1:17" ht="55.15" customHeight="1" x14ac:dyDescent="0.3">
      <c r="A38" s="1058">
        <v>15</v>
      </c>
      <c r="B38" s="1145"/>
      <c r="C38" s="1104"/>
      <c r="D38" s="1146"/>
      <c r="E38" s="1144"/>
      <c r="F38" s="1105"/>
      <c r="G38" s="1105"/>
      <c r="H38" s="1105"/>
      <c r="I38" s="1105"/>
      <c r="J38" s="1105"/>
      <c r="K38" s="1105"/>
      <c r="L38" s="1105"/>
      <c r="M38" s="1105"/>
      <c r="N38" s="1105"/>
      <c r="O38" s="1105"/>
      <c r="P38" s="1113"/>
      <c r="Q38" s="1139"/>
    </row>
    <row r="39" spans="1:17" ht="55.15" customHeight="1" x14ac:dyDescent="0.3">
      <c r="A39" s="1058">
        <v>16</v>
      </c>
      <c r="B39" s="1145"/>
      <c r="C39" s="1104"/>
      <c r="D39" s="1146"/>
      <c r="E39" s="1144"/>
      <c r="F39" s="1105"/>
      <c r="G39" s="1105"/>
      <c r="H39" s="1105"/>
      <c r="I39" s="1105"/>
      <c r="J39" s="1105"/>
      <c r="K39" s="1105"/>
      <c r="L39" s="1105"/>
      <c r="M39" s="1105"/>
      <c r="N39" s="1105"/>
      <c r="O39" s="1105"/>
      <c r="P39" s="1113"/>
      <c r="Q39" s="1139"/>
    </row>
    <row r="40" spans="1:17" ht="55.15" customHeight="1" x14ac:dyDescent="0.3">
      <c r="A40" s="1058">
        <v>17</v>
      </c>
      <c r="B40" s="1145"/>
      <c r="C40" s="1104"/>
      <c r="D40" s="1146"/>
      <c r="E40" s="1144"/>
      <c r="F40" s="1105"/>
      <c r="G40" s="1105"/>
      <c r="H40" s="1105"/>
      <c r="I40" s="1105"/>
      <c r="J40" s="1105"/>
      <c r="K40" s="1105"/>
      <c r="L40" s="1105"/>
      <c r="M40" s="1105"/>
      <c r="N40" s="1105"/>
      <c r="O40" s="1105"/>
      <c r="P40" s="1113"/>
      <c r="Q40" s="1139"/>
    </row>
    <row r="41" spans="1:17" ht="55.15" customHeight="1" x14ac:dyDescent="0.3">
      <c r="A41" s="1058">
        <v>18</v>
      </c>
      <c r="B41" s="1145"/>
      <c r="C41" s="1104"/>
      <c r="D41" s="1146"/>
      <c r="E41" s="1144"/>
      <c r="F41" s="1105"/>
      <c r="G41" s="1105"/>
      <c r="H41" s="1105"/>
      <c r="I41" s="1105"/>
      <c r="J41" s="1105"/>
      <c r="K41" s="1105"/>
      <c r="L41" s="1105"/>
      <c r="M41" s="1105"/>
      <c r="N41" s="1105"/>
      <c r="O41" s="1105"/>
      <c r="P41" s="1113"/>
      <c r="Q41" s="1139"/>
    </row>
    <row r="42" spans="1:17" ht="55.15" customHeight="1" x14ac:dyDescent="0.3">
      <c r="A42" s="1058">
        <v>19</v>
      </c>
      <c r="B42" s="1145"/>
      <c r="C42" s="1104"/>
      <c r="D42" s="1146"/>
      <c r="E42" s="1144"/>
      <c r="F42" s="1105"/>
      <c r="G42" s="1105"/>
      <c r="H42" s="1105"/>
      <c r="I42" s="1105"/>
      <c r="J42" s="1105"/>
      <c r="K42" s="1105"/>
      <c r="L42" s="1105"/>
      <c r="M42" s="1105"/>
      <c r="N42" s="1105"/>
      <c r="O42" s="1105"/>
      <c r="P42" s="1113"/>
      <c r="Q42" s="1139"/>
    </row>
    <row r="43" spans="1:17" ht="55.15" customHeight="1" x14ac:dyDescent="0.3">
      <c r="A43" s="1058">
        <v>20</v>
      </c>
      <c r="B43" s="1145"/>
      <c r="C43" s="1104"/>
      <c r="D43" s="1146"/>
      <c r="E43" s="1144"/>
      <c r="F43" s="1105"/>
      <c r="G43" s="1105"/>
      <c r="H43" s="1105"/>
      <c r="I43" s="1105"/>
      <c r="J43" s="1105"/>
      <c r="K43" s="1105"/>
      <c r="L43" s="1105"/>
      <c r="M43" s="1105"/>
      <c r="N43" s="1105"/>
      <c r="O43" s="1105"/>
      <c r="P43" s="1113"/>
      <c r="Q43" s="1139"/>
    </row>
    <row r="44" spans="1:17" ht="55.15" customHeight="1" x14ac:dyDescent="0.3">
      <c r="A44" s="1058">
        <v>21</v>
      </c>
      <c r="B44" s="1145"/>
      <c r="C44" s="1104"/>
      <c r="D44" s="1146"/>
      <c r="E44" s="1144"/>
      <c r="F44" s="1105"/>
      <c r="G44" s="1105"/>
      <c r="H44" s="1105"/>
      <c r="I44" s="1105"/>
      <c r="J44" s="1105"/>
      <c r="K44" s="1105"/>
      <c r="L44" s="1105"/>
      <c r="M44" s="1061"/>
      <c r="N44" s="1061"/>
      <c r="O44" s="1061"/>
      <c r="P44" s="1113"/>
      <c r="Q44" s="1139"/>
    </row>
    <row r="45" spans="1:17" ht="55.15" customHeight="1" x14ac:dyDescent="0.3">
      <c r="A45" s="1058">
        <v>22</v>
      </c>
      <c r="B45" s="1145"/>
      <c r="C45" s="1104"/>
      <c r="D45" s="1146"/>
      <c r="E45" s="1144"/>
      <c r="F45" s="1105"/>
      <c r="G45" s="1105"/>
      <c r="H45" s="1105"/>
      <c r="I45" s="1105"/>
      <c r="J45" s="1105"/>
      <c r="K45" s="1105"/>
      <c r="L45" s="1105"/>
      <c r="M45" s="1105"/>
      <c r="N45" s="1105"/>
      <c r="O45" s="1105"/>
      <c r="P45" s="1113"/>
      <c r="Q45" s="1139"/>
    </row>
    <row r="46" spans="1:17" ht="55.15" customHeight="1" x14ac:dyDescent="0.3">
      <c r="A46" s="1058">
        <v>23</v>
      </c>
      <c r="B46" s="1145"/>
      <c r="C46" s="1104"/>
      <c r="D46" s="1146"/>
      <c r="E46" s="1144"/>
      <c r="F46" s="1105"/>
      <c r="G46" s="1105"/>
      <c r="H46" s="1105"/>
      <c r="I46" s="1105"/>
      <c r="J46" s="1105"/>
      <c r="K46" s="1105"/>
      <c r="L46" s="1105"/>
      <c r="M46" s="1105"/>
      <c r="N46" s="1105"/>
      <c r="O46" s="1105"/>
      <c r="P46" s="1113"/>
      <c r="Q46" s="1139"/>
    </row>
    <row r="47" spans="1:17" ht="55.15" customHeight="1" x14ac:dyDescent="0.3">
      <c r="A47" s="1058">
        <v>24</v>
      </c>
      <c r="B47" s="1145"/>
      <c r="C47" s="1104"/>
      <c r="D47" s="1146"/>
      <c r="E47" s="1144"/>
      <c r="F47" s="1105"/>
      <c r="G47" s="1105"/>
      <c r="H47" s="1105"/>
      <c r="I47" s="1105"/>
      <c r="J47" s="1105"/>
      <c r="K47" s="1105"/>
      <c r="L47" s="1105"/>
      <c r="M47" s="1105"/>
      <c r="N47" s="1105"/>
      <c r="O47" s="1105"/>
      <c r="P47" s="1113"/>
      <c r="Q47" s="1139"/>
    </row>
    <row r="48" spans="1:17" ht="55.15" customHeight="1" x14ac:dyDescent="0.3">
      <c r="A48" s="1058">
        <v>25</v>
      </c>
      <c r="B48" s="1145"/>
      <c r="C48" s="1104"/>
      <c r="D48" s="1146"/>
      <c r="E48" s="1144"/>
      <c r="F48" s="1105"/>
      <c r="G48" s="1105"/>
      <c r="H48" s="1105"/>
      <c r="I48" s="1105"/>
      <c r="J48" s="1105"/>
      <c r="K48" s="1105"/>
      <c r="L48" s="1105"/>
      <c r="M48" s="1105"/>
      <c r="N48" s="1105"/>
      <c r="O48" s="1105"/>
      <c r="P48" s="1113"/>
      <c r="Q48" s="1139"/>
    </row>
    <row r="49" spans="1:17" ht="55.15" customHeight="1" x14ac:dyDescent="0.3">
      <c r="A49" s="1058">
        <v>26</v>
      </c>
      <c r="B49" s="1145"/>
      <c r="C49" s="1104"/>
      <c r="D49" s="1146"/>
      <c r="E49" s="1144"/>
      <c r="F49" s="1105"/>
      <c r="G49" s="1105"/>
      <c r="H49" s="1105"/>
      <c r="I49" s="1105"/>
      <c r="J49" s="1105"/>
      <c r="K49" s="1105"/>
      <c r="L49" s="1105"/>
      <c r="M49" s="1105"/>
      <c r="N49" s="1105"/>
      <c r="O49" s="1105"/>
      <c r="P49" s="1113"/>
      <c r="Q49" s="1139"/>
    </row>
    <row r="50" spans="1:17" ht="55.15" customHeight="1" x14ac:dyDescent="0.3">
      <c r="A50" s="1058">
        <v>27</v>
      </c>
      <c r="B50" s="1145"/>
      <c r="C50" s="1104"/>
      <c r="D50" s="1146"/>
      <c r="E50" s="1144"/>
      <c r="F50" s="1105"/>
      <c r="G50" s="1105"/>
      <c r="H50" s="1105"/>
      <c r="I50" s="1105"/>
      <c r="J50" s="1105"/>
      <c r="K50" s="1105"/>
      <c r="L50" s="1105"/>
      <c r="M50" s="1105"/>
      <c r="N50" s="1105"/>
      <c r="O50" s="1105"/>
      <c r="P50" s="1113"/>
      <c r="Q50" s="1139"/>
    </row>
    <row r="51" spans="1:17" ht="55.15" customHeight="1" x14ac:dyDescent="0.3">
      <c r="A51" s="1058">
        <v>28</v>
      </c>
      <c r="B51" s="1145"/>
      <c r="C51" s="1104"/>
      <c r="D51" s="1146"/>
      <c r="E51" s="1144"/>
      <c r="F51" s="1105"/>
      <c r="G51" s="1105"/>
      <c r="H51" s="1105"/>
      <c r="I51" s="1105"/>
      <c r="J51" s="1105"/>
      <c r="K51" s="1105"/>
      <c r="L51" s="1105"/>
      <c r="M51" s="1105"/>
      <c r="N51" s="1105"/>
      <c r="O51" s="1105"/>
      <c r="P51" s="1113"/>
      <c r="Q51" s="1139"/>
    </row>
    <row r="52" spans="1:17" ht="55.15" customHeight="1" x14ac:dyDescent="0.3">
      <c r="A52" s="1058">
        <v>29</v>
      </c>
      <c r="B52" s="1145"/>
      <c r="C52" s="1104"/>
      <c r="D52" s="1146"/>
      <c r="E52" s="1144"/>
      <c r="F52" s="1105"/>
      <c r="G52" s="1105"/>
      <c r="H52" s="1105"/>
      <c r="I52" s="1105"/>
      <c r="J52" s="1105"/>
      <c r="K52" s="1105"/>
      <c r="L52" s="1105"/>
      <c r="M52" s="1105"/>
      <c r="N52" s="1105"/>
      <c r="O52" s="1105"/>
      <c r="P52" s="1113"/>
      <c r="Q52" s="1139"/>
    </row>
    <row r="53" spans="1:17" ht="55.15" customHeight="1" x14ac:dyDescent="0.3">
      <c r="A53" s="1058">
        <v>30</v>
      </c>
      <c r="B53" s="1145"/>
      <c r="C53" s="1104"/>
      <c r="D53" s="1146"/>
      <c r="E53" s="1144"/>
      <c r="F53" s="1105"/>
      <c r="G53" s="1105"/>
      <c r="H53" s="1105"/>
      <c r="I53" s="1105"/>
      <c r="J53" s="1105"/>
      <c r="K53" s="1105"/>
      <c r="L53" s="1105"/>
      <c r="M53" s="1105"/>
      <c r="N53" s="1105"/>
      <c r="O53" s="1105"/>
      <c r="P53" s="1113"/>
      <c r="Q53" s="1139"/>
    </row>
    <row r="54" spans="1:17" ht="55.15" customHeight="1" x14ac:dyDescent="0.3">
      <c r="A54" s="352"/>
      <c r="B54" s="326"/>
      <c r="C54" s="325"/>
      <c r="D54" s="324" t="s">
        <v>296</v>
      </c>
      <c r="E54" s="351" t="s">
        <v>295</v>
      </c>
      <c r="F54" s="675"/>
      <c r="G54" s="322"/>
      <c r="H54" s="322"/>
      <c r="I54" s="322"/>
      <c r="J54" s="321" t="s">
        <v>294</v>
      </c>
      <c r="K54" s="675"/>
      <c r="L54" s="675"/>
      <c r="M54" s="675"/>
      <c r="N54" s="675"/>
      <c r="O54" s="675"/>
      <c r="P54" s="684"/>
      <c r="Q54" s="22"/>
    </row>
    <row r="55" spans="1:17" s="2" customFormat="1" ht="33" customHeight="1" x14ac:dyDescent="0.35">
      <c r="A55" s="42"/>
      <c r="B55" s="42"/>
      <c r="C55" s="76" t="s">
        <v>165</v>
      </c>
      <c r="D55" s="1147" t="str">
        <f>IF(COUNTA('[1]Appendix 7.1'!H24),SUM(D24:D53),"")</f>
        <v/>
      </c>
      <c r="E55" s="6"/>
      <c r="G55" s="42"/>
      <c r="H55" s="42"/>
      <c r="I55" s="76" t="s">
        <v>165</v>
      </c>
      <c r="J55" s="1147" t="str">
        <f>IF(COUNTA('[1]Appendix 7.1'!H35),SUM(D24:D53),"")</f>
        <v/>
      </c>
      <c r="Q55" s="377">
        <f>SUM(Q24:Q53)</f>
        <v>0</v>
      </c>
    </row>
    <row r="56" spans="1:17" ht="19.899999999999999" customHeight="1" x14ac:dyDescent="0.3"/>
  </sheetData>
  <sheetProtection insertRows="0"/>
  <mergeCells count="40">
    <mergeCell ref="O4:P9"/>
    <mergeCell ref="B5:M6"/>
    <mergeCell ref="B8:D9"/>
    <mergeCell ref="E8:L9"/>
    <mergeCell ref="A1:Q1"/>
    <mergeCell ref="A2:P2"/>
    <mergeCell ref="A4:K4"/>
    <mergeCell ref="E14:G14"/>
    <mergeCell ref="K14:L14"/>
    <mergeCell ref="A20:A23"/>
    <mergeCell ref="B20:B23"/>
    <mergeCell ref="C20:C23"/>
    <mergeCell ref="D20:D23"/>
    <mergeCell ref="E20:J20"/>
    <mergeCell ref="P20:P23"/>
    <mergeCell ref="Q20:Q21"/>
    <mergeCell ref="E21:H21"/>
    <mergeCell ref="I21:J21"/>
    <mergeCell ref="P10:P11"/>
    <mergeCell ref="P12:P13"/>
    <mergeCell ref="Q22:Q23"/>
    <mergeCell ref="K21:O21"/>
    <mergeCell ref="E22:E23"/>
    <mergeCell ref="F22:F23"/>
    <mergeCell ref="G22:G23"/>
    <mergeCell ref="H22:H23"/>
    <mergeCell ref="I22:I23"/>
    <mergeCell ref="J22:J23"/>
    <mergeCell ref="K22:K23"/>
    <mergeCell ref="L22:O22"/>
    <mergeCell ref="B12:D13"/>
    <mergeCell ref="E12:G13"/>
    <mergeCell ref="H12:J13"/>
    <mergeCell ref="K12:L13"/>
    <mergeCell ref="O12:O13"/>
    <mergeCell ref="B10:D11"/>
    <mergeCell ref="E10:G11"/>
    <mergeCell ref="H10:J11"/>
    <mergeCell ref="K10:L11"/>
    <mergeCell ref="O10:O11"/>
  </mergeCells>
  <pageMargins left="0.35433070866141736" right="0.35433070866141736" top="0.39370078740157483" bottom="0.47244094488188981" header="0.23622047244094491" footer="0.15748031496062992"/>
  <headerFooter>
    <oddFooter>&amp;L&amp;20GSTF28AACAPCER
GST/FORM032/1123/ACAP&amp;C&amp;20Page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42"/>
  <sheetViews>
    <sheetView showGridLines="0" zoomScale="70" zoomScaleNormal="70" zoomScaleSheetLayoutView="70" workbookViewId="0">
      <selection sqref="A1:AN1"/>
    </sheetView>
  </sheetViews>
  <sheetFormatPr defaultColWidth="4.7109375" defaultRowHeight="20.25" x14ac:dyDescent="0.25"/>
  <cols>
    <col min="1" max="1" width="3.140625" style="408" customWidth="1"/>
    <col min="2" max="8" width="4.28515625" style="408" customWidth="1"/>
    <col min="9" max="9" width="4.7109375" style="408" customWidth="1"/>
    <col min="10" max="39" width="4.28515625" style="408" customWidth="1"/>
    <col min="40" max="40" width="2.5703125" style="408" customWidth="1"/>
    <col min="41" max="16384" width="4.7109375" style="408"/>
  </cols>
  <sheetData>
    <row r="1" spans="1:40" ht="29.25" customHeight="1" thickBot="1" x14ac:dyDescent="0.3">
      <c r="A1" s="1369" t="s">
        <v>392</v>
      </c>
      <c r="B1" s="1363"/>
      <c r="C1" s="1363"/>
      <c r="D1" s="1363"/>
      <c r="E1" s="1363"/>
      <c r="F1" s="1363"/>
      <c r="G1" s="1363"/>
      <c r="H1" s="1363"/>
      <c r="I1" s="1363"/>
      <c r="J1" s="1363"/>
      <c r="K1" s="1363"/>
      <c r="L1" s="1363"/>
      <c r="M1" s="1363"/>
      <c r="N1" s="1363"/>
      <c r="O1" s="1363"/>
      <c r="P1" s="1363"/>
      <c r="Q1" s="1363"/>
      <c r="R1" s="1363"/>
      <c r="S1" s="1363"/>
      <c r="T1" s="1363"/>
      <c r="U1" s="1363"/>
      <c r="V1" s="1363"/>
      <c r="W1" s="1363"/>
      <c r="X1" s="1363"/>
      <c r="Y1" s="1363"/>
      <c r="Z1" s="1363"/>
      <c r="AA1" s="1363"/>
      <c r="AB1" s="1363"/>
      <c r="AC1" s="1363"/>
      <c r="AD1" s="1363"/>
      <c r="AE1" s="1363"/>
      <c r="AF1" s="1363"/>
      <c r="AG1" s="1363"/>
      <c r="AH1" s="1363"/>
      <c r="AI1" s="1363"/>
      <c r="AJ1" s="1363"/>
      <c r="AK1" s="1363"/>
      <c r="AL1" s="1363"/>
      <c r="AM1" s="1363"/>
      <c r="AN1" s="1370"/>
    </row>
    <row r="2" spans="1:40" x14ac:dyDescent="0.25">
      <c r="A2" s="411"/>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c r="AL2" s="412"/>
      <c r="AM2" s="412"/>
      <c r="AN2" s="413"/>
    </row>
    <row r="3" spans="1:40" ht="20.45" customHeight="1" x14ac:dyDescent="0.25">
      <c r="A3" s="409"/>
      <c r="B3" s="408" t="s">
        <v>435</v>
      </c>
      <c r="C3" s="1289" t="s">
        <v>436</v>
      </c>
      <c r="D3" s="1289"/>
      <c r="E3" s="1289"/>
      <c r="F3" s="1289"/>
      <c r="G3" s="1289"/>
      <c r="H3" s="1289"/>
      <c r="I3" s="1365"/>
      <c r="J3" s="1365"/>
      <c r="K3" s="1365"/>
      <c r="L3" s="1365"/>
      <c r="M3" s="1365"/>
      <c r="N3" s="1365"/>
      <c r="O3" s="1365"/>
      <c r="P3" s="1365"/>
      <c r="Q3" s="1365"/>
      <c r="R3" s="1365"/>
      <c r="S3" s="1365"/>
      <c r="T3" s="1365"/>
      <c r="U3" s="1365"/>
      <c r="V3" s="1365"/>
      <c r="W3" s="1365"/>
      <c r="X3" s="1365"/>
      <c r="Y3" s="2" t="s">
        <v>377</v>
      </c>
      <c r="Z3" s="1245" t="s">
        <v>437</v>
      </c>
      <c r="AA3" s="1245"/>
      <c r="AB3" s="1245"/>
      <c r="AC3" s="1245"/>
      <c r="AD3" s="1245"/>
      <c r="AE3" s="1245"/>
      <c r="AF3" s="1245"/>
      <c r="AG3" s="1245"/>
      <c r="AH3" s="1245"/>
      <c r="AI3" s="1245"/>
      <c r="AJ3" s="1245"/>
      <c r="AK3" s="1245"/>
      <c r="AL3" s="1245"/>
      <c r="AM3" s="1245"/>
      <c r="AN3" s="414"/>
    </row>
    <row r="4" spans="1:40" x14ac:dyDescent="0.25">
      <c r="A4" s="409"/>
      <c r="H4" s="2"/>
      <c r="I4" s="1248" t="s">
        <v>29</v>
      </c>
      <c r="J4" s="1248"/>
      <c r="K4" s="1248"/>
      <c r="L4" s="1248"/>
      <c r="M4" s="1248"/>
      <c r="N4" s="1248"/>
      <c r="O4" s="1248"/>
      <c r="P4" s="1248"/>
      <c r="Q4" s="1248"/>
      <c r="R4" s="1248"/>
      <c r="S4" s="1248"/>
      <c r="T4" s="1248"/>
      <c r="U4" s="1248"/>
      <c r="V4" s="1248"/>
      <c r="W4" s="1248"/>
      <c r="X4" s="1248"/>
      <c r="AN4" s="414"/>
    </row>
    <row r="5" spans="1:40" x14ac:dyDescent="0.25">
      <c r="A5" s="409"/>
      <c r="B5" s="829" t="s">
        <v>726</v>
      </c>
      <c r="C5" s="829"/>
      <c r="D5" s="829"/>
      <c r="E5" s="829"/>
      <c r="F5" s="829"/>
      <c r="G5" s="829"/>
      <c r="H5" s="829"/>
      <c r="I5" s="829"/>
      <c r="J5" s="1247"/>
      <c r="K5" s="1247"/>
      <c r="L5" s="1247"/>
      <c r="M5" s="1247"/>
      <c r="N5" s="1247"/>
      <c r="O5" s="1247"/>
      <c r="P5" s="1247"/>
      <c r="Q5" s="408" t="s">
        <v>393</v>
      </c>
      <c r="S5" s="1365"/>
      <c r="T5" s="1365"/>
      <c r="U5" s="1365"/>
      <c r="V5" s="1365"/>
      <c r="W5" s="1365"/>
      <c r="X5" s="1365"/>
      <c r="Y5" s="1365"/>
      <c r="Z5" s="1365"/>
      <c r="AA5" s="1365"/>
      <c r="AB5" s="1365"/>
      <c r="AC5" s="1365"/>
      <c r="AD5" s="1365"/>
      <c r="AE5" s="1365"/>
      <c r="AF5" s="1365"/>
      <c r="AG5" s="1365"/>
      <c r="AH5" s="1365"/>
      <c r="AI5" s="1365"/>
      <c r="AJ5" s="1365"/>
      <c r="AK5" s="1365"/>
      <c r="AL5" s="1365"/>
      <c r="AM5" s="1365"/>
      <c r="AN5" s="414"/>
    </row>
    <row r="6" spans="1:40" x14ac:dyDescent="0.25">
      <c r="A6" s="409"/>
      <c r="S6" s="1366" t="s">
        <v>382</v>
      </c>
      <c r="T6" s="1366"/>
      <c r="U6" s="1366"/>
      <c r="V6" s="1366"/>
      <c r="W6" s="1366"/>
      <c r="X6" s="1366"/>
      <c r="Y6" s="1366"/>
      <c r="Z6" s="1366"/>
      <c r="AA6" s="1366"/>
      <c r="AB6" s="1366"/>
      <c r="AC6" s="1366"/>
      <c r="AD6" s="1366"/>
      <c r="AE6" s="1366"/>
      <c r="AF6" s="1366"/>
      <c r="AG6" s="1366"/>
      <c r="AH6" s="1366"/>
      <c r="AI6" s="1366"/>
      <c r="AJ6" s="1366"/>
      <c r="AK6" s="1366"/>
      <c r="AL6" s="1366"/>
      <c r="AM6" s="1366"/>
      <c r="AN6" s="414"/>
    </row>
    <row r="7" spans="1:40" ht="20.25" customHeight="1" x14ac:dyDescent="0.25">
      <c r="A7" s="409"/>
      <c r="B7" s="1300" t="s">
        <v>727</v>
      </c>
      <c r="C7" s="1300"/>
      <c r="D7" s="1300"/>
      <c r="E7" s="1300"/>
      <c r="F7" s="1300"/>
      <c r="G7" s="1300"/>
      <c r="H7" s="1300"/>
      <c r="I7" s="1300"/>
      <c r="J7" s="1300"/>
      <c r="K7" s="1300"/>
      <c r="L7" s="1300"/>
      <c r="M7" s="1300"/>
      <c r="N7" s="1300"/>
      <c r="O7" s="1300"/>
      <c r="P7" s="1300"/>
      <c r="Q7" s="1300"/>
      <c r="R7" s="1300"/>
      <c r="S7" s="1300"/>
      <c r="T7" s="1300"/>
      <c r="U7" s="1300"/>
      <c r="V7" s="1300"/>
      <c r="W7" s="1300"/>
      <c r="X7" s="1300"/>
      <c r="Y7" s="1300"/>
      <c r="Z7" s="1300"/>
      <c r="AA7" s="1300"/>
      <c r="AB7" s="1300"/>
      <c r="AC7" s="1300"/>
      <c r="AD7" s="1300"/>
      <c r="AE7" s="1300"/>
      <c r="AF7" s="1300"/>
      <c r="AG7" s="1300"/>
      <c r="AH7" s="1300"/>
      <c r="AI7" s="1300"/>
      <c r="AJ7" s="1300"/>
      <c r="AK7" s="1300"/>
      <c r="AL7" s="1300"/>
      <c r="AM7" s="1300"/>
      <c r="AN7" s="414"/>
    </row>
    <row r="8" spans="1:40" ht="13.5" customHeight="1" x14ac:dyDescent="0.25">
      <c r="A8" s="409"/>
      <c r="B8" s="1300"/>
      <c r="C8" s="1300"/>
      <c r="D8" s="1300"/>
      <c r="E8" s="1300"/>
      <c r="F8" s="1300"/>
      <c r="G8" s="1300"/>
      <c r="H8" s="1300"/>
      <c r="I8" s="1300"/>
      <c r="J8" s="1300"/>
      <c r="K8" s="1300"/>
      <c r="L8" s="1300"/>
      <c r="M8" s="1300"/>
      <c r="N8" s="1300"/>
      <c r="O8" s="1300"/>
      <c r="P8" s="1300"/>
      <c r="Q8" s="1300"/>
      <c r="R8" s="1300"/>
      <c r="S8" s="1300"/>
      <c r="T8" s="1300"/>
      <c r="U8" s="1300"/>
      <c r="V8" s="1300"/>
      <c r="W8" s="1300"/>
      <c r="X8" s="1300"/>
      <c r="Y8" s="1300"/>
      <c r="Z8" s="1300"/>
      <c r="AA8" s="1300"/>
      <c r="AB8" s="1300"/>
      <c r="AC8" s="1300"/>
      <c r="AD8" s="1300"/>
      <c r="AE8" s="1300"/>
      <c r="AF8" s="1300"/>
      <c r="AG8" s="1300"/>
      <c r="AH8" s="1300"/>
      <c r="AI8" s="1300"/>
      <c r="AJ8" s="1300"/>
      <c r="AK8" s="1300"/>
      <c r="AL8" s="1300"/>
      <c r="AM8" s="1300"/>
      <c r="AN8" s="414"/>
    </row>
    <row r="9" spans="1:40" x14ac:dyDescent="0.25">
      <c r="A9" s="409"/>
      <c r="B9" s="1300"/>
      <c r="C9" s="1300"/>
      <c r="D9" s="1300"/>
      <c r="E9" s="1300"/>
      <c r="F9" s="1300"/>
      <c r="G9" s="1300"/>
      <c r="H9" s="1300"/>
      <c r="I9" s="1300"/>
      <c r="J9" s="1300"/>
      <c r="K9" s="1300"/>
      <c r="L9" s="1300"/>
      <c r="M9" s="1300"/>
      <c r="N9" s="1300"/>
      <c r="O9" s="1300"/>
      <c r="P9" s="1300"/>
      <c r="Q9" s="1300"/>
      <c r="R9" s="1300"/>
      <c r="S9" s="1300"/>
      <c r="T9" s="1300"/>
      <c r="U9" s="1300"/>
      <c r="V9" s="1300"/>
      <c r="W9" s="1300"/>
      <c r="X9" s="1300"/>
      <c r="Y9" s="1300"/>
      <c r="Z9" s="1300"/>
      <c r="AA9" s="1300"/>
      <c r="AB9" s="1300"/>
      <c r="AC9" s="1300"/>
      <c r="AD9" s="1300"/>
      <c r="AE9" s="1300"/>
      <c r="AF9" s="1300"/>
      <c r="AG9" s="1300"/>
      <c r="AH9" s="1300"/>
      <c r="AI9" s="1300"/>
      <c r="AJ9" s="1300"/>
      <c r="AK9" s="1300"/>
      <c r="AL9" s="1300"/>
      <c r="AM9" s="1300"/>
      <c r="AN9" s="414"/>
    </row>
    <row r="10" spans="1:40" ht="20.25" customHeight="1" x14ac:dyDescent="0.25">
      <c r="A10" s="409"/>
      <c r="B10" s="421"/>
      <c r="C10" s="421"/>
      <c r="D10" s="421"/>
      <c r="E10" s="421"/>
      <c r="F10" s="421"/>
      <c r="G10" s="421"/>
      <c r="H10" s="421"/>
      <c r="I10" s="421"/>
      <c r="J10" s="421"/>
      <c r="K10" s="421"/>
      <c r="L10" s="421"/>
      <c r="M10" s="421"/>
      <c r="N10" s="421"/>
      <c r="O10" s="421"/>
      <c r="P10" s="421"/>
      <c r="Q10" s="421"/>
      <c r="R10" s="421"/>
      <c r="S10" s="421"/>
      <c r="T10" s="421"/>
      <c r="U10" s="421"/>
      <c r="V10" s="421"/>
      <c r="W10" s="421"/>
      <c r="X10" s="421"/>
      <c r="Y10" s="421"/>
      <c r="Z10" s="421"/>
      <c r="AA10" s="421"/>
      <c r="AB10" s="421"/>
      <c r="AC10" s="421"/>
      <c r="AD10" s="421"/>
      <c r="AE10" s="421"/>
      <c r="AF10" s="421"/>
      <c r="AG10" s="421"/>
      <c r="AH10" s="421"/>
      <c r="AI10" s="421"/>
      <c r="AJ10" s="421"/>
      <c r="AK10" s="421"/>
      <c r="AL10" s="421"/>
      <c r="AM10" s="421"/>
      <c r="AN10" s="414"/>
    </row>
    <row r="11" spans="1:40" x14ac:dyDescent="0.25">
      <c r="A11" s="409"/>
      <c r="B11" s="408" t="s">
        <v>394</v>
      </c>
      <c r="K11" s="1365"/>
      <c r="L11" s="1365"/>
      <c r="M11" s="1365"/>
      <c r="N11" s="1365"/>
      <c r="O11" s="1365"/>
      <c r="P11" s="1365"/>
      <c r="Q11" s="1365"/>
      <c r="R11" s="1365"/>
      <c r="S11" s="1365"/>
      <c r="T11" s="1365"/>
      <c r="U11" s="1365"/>
      <c r="V11" s="1365"/>
      <c r="W11" s="1365"/>
      <c r="X11" s="1365"/>
      <c r="Y11" s="1365"/>
      <c r="Z11" s="1365"/>
      <c r="AA11" s="1365"/>
      <c r="AB11" s="1365"/>
      <c r="AC11" s="1365"/>
      <c r="AD11" s="1365"/>
      <c r="AF11" s="408" t="s">
        <v>415</v>
      </c>
      <c r="AN11" s="414"/>
    </row>
    <row r="12" spans="1:40" ht="20.25" customHeight="1" x14ac:dyDescent="0.25">
      <c r="A12" s="409"/>
      <c r="B12" s="428"/>
      <c r="C12" s="428"/>
      <c r="D12" s="428"/>
      <c r="E12" s="428"/>
      <c r="F12" s="428"/>
      <c r="G12" s="428"/>
      <c r="H12" s="428"/>
      <c r="I12" s="428"/>
      <c r="J12" s="428"/>
      <c r="K12" s="1367" t="s">
        <v>395</v>
      </c>
      <c r="L12" s="1367"/>
      <c r="M12" s="1367"/>
      <c r="N12" s="1367"/>
      <c r="O12" s="1367"/>
      <c r="P12" s="1367"/>
      <c r="Q12" s="1367"/>
      <c r="R12" s="1367"/>
      <c r="S12" s="1367"/>
      <c r="T12" s="1367"/>
      <c r="U12" s="1367"/>
      <c r="V12" s="1367"/>
      <c r="W12" s="1367"/>
      <c r="X12" s="1367"/>
      <c r="Y12" s="1367"/>
      <c r="Z12" s="1367"/>
      <c r="AA12" s="1367"/>
      <c r="AB12" s="1367"/>
      <c r="AC12" s="1367"/>
      <c r="AD12" s="1367"/>
      <c r="AN12" s="414"/>
    </row>
    <row r="13" spans="1:40" x14ac:dyDescent="0.25">
      <c r="A13" s="409"/>
      <c r="B13" s="1365"/>
      <c r="C13" s="1365"/>
      <c r="D13" s="1365"/>
      <c r="E13" s="1365"/>
      <c r="F13" s="1365"/>
      <c r="G13" s="1365"/>
      <c r="H13" s="1365"/>
      <c r="I13" s="1365"/>
      <c r="J13" s="1365"/>
      <c r="K13" s="1365"/>
      <c r="L13" s="1365"/>
      <c r="M13" s="1365"/>
      <c r="N13" s="1365"/>
      <c r="O13" s="1365"/>
      <c r="P13" s="1365"/>
      <c r="Q13" s="1365"/>
      <c r="R13" s="1365"/>
      <c r="S13" s="1365"/>
      <c r="T13" s="1365"/>
      <c r="U13" s="1365"/>
      <c r="V13" s="408" t="s">
        <v>396</v>
      </c>
      <c r="AE13" s="1368"/>
      <c r="AF13" s="1368"/>
      <c r="AG13" s="1368"/>
      <c r="AH13" s="1368"/>
      <c r="AI13" s="1368"/>
      <c r="AJ13" s="1368"/>
      <c r="AK13" s="1368"/>
      <c r="AN13" s="414"/>
    </row>
    <row r="14" spans="1:40" x14ac:dyDescent="0.25">
      <c r="A14" s="409"/>
      <c r="B14" s="1366" t="s">
        <v>397</v>
      </c>
      <c r="C14" s="1366"/>
      <c r="D14" s="1366"/>
      <c r="E14" s="1366"/>
      <c r="F14" s="1366"/>
      <c r="G14" s="1366"/>
      <c r="H14" s="1366"/>
      <c r="I14" s="1366"/>
      <c r="J14" s="1366"/>
      <c r="K14" s="1366"/>
      <c r="L14" s="1366"/>
      <c r="M14" s="1366"/>
      <c r="N14" s="1366"/>
      <c r="O14" s="1366"/>
      <c r="P14" s="1366"/>
      <c r="Q14" s="1366"/>
      <c r="R14" s="1366"/>
      <c r="S14" s="1366"/>
      <c r="T14" s="1366"/>
      <c r="U14" s="1366"/>
      <c r="AE14" s="1366" t="s">
        <v>416</v>
      </c>
      <c r="AF14" s="1366"/>
      <c r="AG14" s="1366"/>
      <c r="AH14" s="1366"/>
      <c r="AI14" s="1366"/>
      <c r="AJ14" s="1366"/>
      <c r="AK14" s="1366"/>
      <c r="AN14" s="414"/>
    </row>
    <row r="15" spans="1:40" x14ac:dyDescent="0.25">
      <c r="A15" s="409"/>
      <c r="B15" s="408" t="s">
        <v>398</v>
      </c>
      <c r="C15" s="1368"/>
      <c r="D15" s="1368"/>
      <c r="E15" s="1368"/>
      <c r="F15" s="1368"/>
      <c r="G15" s="1368"/>
      <c r="H15" s="1368"/>
      <c r="I15" s="1368"/>
      <c r="J15" s="408" t="s">
        <v>399</v>
      </c>
      <c r="K15" s="418"/>
      <c r="L15" s="418"/>
      <c r="M15" s="418"/>
      <c r="N15" s="418"/>
      <c r="O15" s="418"/>
      <c r="P15" s="418"/>
      <c r="AN15" s="414"/>
    </row>
    <row r="16" spans="1:40" x14ac:dyDescent="0.25">
      <c r="A16" s="409"/>
      <c r="C16" s="1366" t="s">
        <v>416</v>
      </c>
      <c r="D16" s="1366"/>
      <c r="E16" s="1366"/>
      <c r="F16" s="1366"/>
      <c r="G16" s="1366"/>
      <c r="H16" s="1366"/>
      <c r="I16" s="1366"/>
      <c r="J16" s="429"/>
      <c r="K16" s="429"/>
      <c r="L16" s="429"/>
      <c r="M16" s="429"/>
      <c r="N16" s="429"/>
      <c r="O16" s="429"/>
      <c r="P16" s="429"/>
      <c r="AN16" s="414"/>
    </row>
    <row r="17" spans="1:40" x14ac:dyDescent="0.25">
      <c r="A17" s="409"/>
      <c r="I17" s="429"/>
      <c r="J17" s="429"/>
      <c r="K17" s="429"/>
      <c r="L17" s="429"/>
      <c r="M17" s="429"/>
      <c r="N17" s="429"/>
      <c r="O17" s="429"/>
      <c r="P17" s="429"/>
      <c r="Q17" s="429"/>
      <c r="R17" s="429"/>
      <c r="S17" s="429"/>
      <c r="T17" s="429"/>
      <c r="V17" s="429"/>
      <c r="W17" s="429"/>
      <c r="X17" s="429"/>
      <c r="Y17" s="429"/>
      <c r="Z17" s="429"/>
      <c r="AA17" s="429"/>
      <c r="AB17" s="429"/>
      <c r="AC17" s="429"/>
      <c r="AD17" s="429"/>
      <c r="AE17" s="429"/>
      <c r="AF17" s="429"/>
      <c r="AG17" s="429"/>
      <c r="AH17" s="429"/>
      <c r="AI17" s="429"/>
      <c r="AN17" s="414"/>
    </row>
    <row r="18" spans="1:40" x14ac:dyDescent="0.25">
      <c r="A18" s="409"/>
      <c r="B18" s="1301" t="s">
        <v>453</v>
      </c>
      <c r="C18" s="1301"/>
      <c r="D18" s="1301"/>
      <c r="E18" s="1301"/>
      <c r="F18" s="1301"/>
      <c r="G18" s="1301"/>
      <c r="H18" s="1301"/>
      <c r="I18" s="1301"/>
      <c r="J18" s="1301"/>
      <c r="K18" s="1301"/>
      <c r="L18" s="1301"/>
      <c r="M18" s="1301"/>
      <c r="N18" s="1301"/>
      <c r="O18" s="1301"/>
      <c r="P18" s="1301"/>
      <c r="Q18" s="1301"/>
      <c r="R18" s="1301"/>
      <c r="S18" s="1301"/>
      <c r="T18" s="1301"/>
      <c r="U18" s="1301"/>
      <c r="V18" s="1301"/>
      <c r="W18" s="1301"/>
      <c r="X18" s="1301"/>
      <c r="Y18" s="1301"/>
      <c r="Z18" s="1301"/>
      <c r="AA18" s="1301"/>
      <c r="AB18" s="1301"/>
      <c r="AC18" s="1301"/>
      <c r="AD18" s="1301"/>
      <c r="AE18" s="1301"/>
      <c r="AF18" s="1301"/>
      <c r="AG18" s="1301"/>
      <c r="AH18" s="1301"/>
      <c r="AI18" s="1301"/>
      <c r="AJ18" s="1301"/>
      <c r="AK18" s="1301"/>
      <c r="AL18" s="1301"/>
      <c r="AM18" s="1301"/>
      <c r="AN18" s="414"/>
    </row>
    <row r="19" spans="1:40" x14ac:dyDescent="0.25">
      <c r="A19" s="409"/>
      <c r="B19" s="1301"/>
      <c r="C19" s="1301"/>
      <c r="D19" s="1301"/>
      <c r="E19" s="1301"/>
      <c r="F19" s="1301"/>
      <c r="G19" s="1301"/>
      <c r="H19" s="1301"/>
      <c r="I19" s="1301"/>
      <c r="J19" s="1301"/>
      <c r="K19" s="1301"/>
      <c r="L19" s="1301"/>
      <c r="M19" s="1301"/>
      <c r="N19" s="1301"/>
      <c r="O19" s="1301"/>
      <c r="P19" s="1301"/>
      <c r="Q19" s="1301"/>
      <c r="R19" s="1301"/>
      <c r="S19" s="1301"/>
      <c r="T19" s="1301"/>
      <c r="U19" s="1301"/>
      <c r="V19" s="1301"/>
      <c r="W19" s="1301"/>
      <c r="X19" s="1301"/>
      <c r="Y19" s="1301"/>
      <c r="Z19" s="1301"/>
      <c r="AA19" s="1301"/>
      <c r="AB19" s="1301"/>
      <c r="AC19" s="1301"/>
      <c r="AD19" s="1301"/>
      <c r="AE19" s="1301"/>
      <c r="AF19" s="1301"/>
      <c r="AG19" s="1301"/>
      <c r="AH19" s="1301"/>
      <c r="AI19" s="1301"/>
      <c r="AJ19" s="1301"/>
      <c r="AK19" s="1301"/>
      <c r="AL19" s="1301"/>
      <c r="AM19" s="1301"/>
      <c r="AN19" s="414"/>
    </row>
    <row r="20" spans="1:40" x14ac:dyDescent="0.25">
      <c r="A20" s="409"/>
      <c r="B20" s="1301"/>
      <c r="C20" s="1301"/>
      <c r="D20" s="1301"/>
      <c r="E20" s="1301"/>
      <c r="F20" s="1301"/>
      <c r="G20" s="1301"/>
      <c r="H20" s="1301"/>
      <c r="I20" s="1301"/>
      <c r="J20" s="1301"/>
      <c r="K20" s="1301"/>
      <c r="L20" s="1301"/>
      <c r="M20" s="1301"/>
      <c r="N20" s="1301"/>
      <c r="O20" s="1301"/>
      <c r="P20" s="1301"/>
      <c r="Q20" s="1301"/>
      <c r="R20" s="1301"/>
      <c r="S20" s="1301"/>
      <c r="T20" s="1301"/>
      <c r="U20" s="1301"/>
      <c r="V20" s="1301"/>
      <c r="W20" s="1301"/>
      <c r="X20" s="1301"/>
      <c r="Y20" s="1301"/>
      <c r="Z20" s="1301"/>
      <c r="AA20" s="1301"/>
      <c r="AB20" s="1301"/>
      <c r="AC20" s="1301"/>
      <c r="AD20" s="1301"/>
      <c r="AE20" s="1301"/>
      <c r="AF20" s="1301"/>
      <c r="AG20" s="1301"/>
      <c r="AH20" s="1301"/>
      <c r="AI20" s="1301"/>
      <c r="AJ20" s="1301"/>
      <c r="AK20" s="1301"/>
      <c r="AL20" s="1301"/>
      <c r="AM20" s="1301"/>
      <c r="AN20" s="414"/>
    </row>
    <row r="21" spans="1:40" x14ac:dyDescent="0.25">
      <c r="A21" s="409"/>
      <c r="B21" s="1301"/>
      <c r="C21" s="1301"/>
      <c r="D21" s="1301"/>
      <c r="E21" s="1301"/>
      <c r="F21" s="1301"/>
      <c r="G21" s="1301"/>
      <c r="H21" s="1301"/>
      <c r="I21" s="1301"/>
      <c r="J21" s="1301"/>
      <c r="K21" s="1301"/>
      <c r="L21" s="1301"/>
      <c r="M21" s="1301"/>
      <c r="N21" s="1301"/>
      <c r="O21" s="1301"/>
      <c r="P21" s="1301"/>
      <c r="Q21" s="1301"/>
      <c r="R21" s="1301"/>
      <c r="S21" s="1301"/>
      <c r="T21" s="1301"/>
      <c r="U21" s="1301"/>
      <c r="V21" s="1301"/>
      <c r="W21" s="1301"/>
      <c r="X21" s="1301"/>
      <c r="Y21" s="1301"/>
      <c r="Z21" s="1301"/>
      <c r="AA21" s="1301"/>
      <c r="AB21" s="1301"/>
      <c r="AC21" s="1301"/>
      <c r="AD21" s="1301"/>
      <c r="AE21" s="1301"/>
      <c r="AF21" s="1301"/>
      <c r="AG21" s="1301"/>
      <c r="AH21" s="1301"/>
      <c r="AI21" s="1301"/>
      <c r="AJ21" s="1301"/>
      <c r="AK21" s="1301"/>
      <c r="AL21" s="1301"/>
      <c r="AM21" s="1301"/>
      <c r="AN21" s="414"/>
    </row>
    <row r="22" spans="1:40" x14ac:dyDescent="0.25">
      <c r="A22" s="409"/>
      <c r="B22" s="1301"/>
      <c r="C22" s="1301"/>
      <c r="D22" s="1301"/>
      <c r="E22" s="1301"/>
      <c r="F22" s="1301"/>
      <c r="G22" s="1301"/>
      <c r="H22" s="1301"/>
      <c r="I22" s="1301"/>
      <c r="J22" s="1301"/>
      <c r="K22" s="1301"/>
      <c r="L22" s="1301"/>
      <c r="M22" s="1301"/>
      <c r="N22" s="1301"/>
      <c r="O22" s="1301"/>
      <c r="P22" s="1301"/>
      <c r="Q22" s="1301"/>
      <c r="R22" s="1301"/>
      <c r="S22" s="1301"/>
      <c r="T22" s="1301"/>
      <c r="U22" s="1301"/>
      <c r="V22" s="1301"/>
      <c r="W22" s="1301"/>
      <c r="X22" s="1301"/>
      <c r="Y22" s="1301"/>
      <c r="Z22" s="1301"/>
      <c r="AA22" s="1301"/>
      <c r="AB22" s="1301"/>
      <c r="AC22" s="1301"/>
      <c r="AD22" s="1301"/>
      <c r="AE22" s="1301"/>
      <c r="AF22" s="1301"/>
      <c r="AG22" s="1301"/>
      <c r="AH22" s="1301"/>
      <c r="AI22" s="1301"/>
      <c r="AJ22" s="1301"/>
      <c r="AK22" s="1301"/>
      <c r="AL22" s="1301"/>
      <c r="AM22" s="1301"/>
      <c r="AN22" s="414"/>
    </row>
    <row r="23" spans="1:40" x14ac:dyDescent="0.25">
      <c r="A23" s="409"/>
      <c r="AN23" s="414"/>
    </row>
    <row r="24" spans="1:40" x14ac:dyDescent="0.25">
      <c r="A24" s="409"/>
      <c r="B24" s="408" t="s">
        <v>400</v>
      </c>
      <c r="AN24" s="414"/>
    </row>
    <row r="25" spans="1:40" x14ac:dyDescent="0.25">
      <c r="A25" s="409"/>
      <c r="AN25" s="414"/>
    </row>
    <row r="26" spans="1:40" x14ac:dyDescent="0.25">
      <c r="A26" s="409"/>
      <c r="B26" s="419" t="s">
        <v>372</v>
      </c>
      <c r="AN26" s="414"/>
    </row>
    <row r="27" spans="1:40" x14ac:dyDescent="0.25">
      <c r="A27" s="409"/>
      <c r="B27" s="438"/>
      <c r="D27" s="422" t="s">
        <v>401</v>
      </c>
      <c r="AN27" s="414"/>
    </row>
    <row r="28" spans="1:40" x14ac:dyDescent="0.25">
      <c r="A28" s="409"/>
      <c r="B28" s="440"/>
      <c r="AN28" s="414"/>
    </row>
    <row r="29" spans="1:40" x14ac:dyDescent="0.25">
      <c r="A29" s="409"/>
      <c r="B29" s="438"/>
      <c r="D29" s="422" t="s">
        <v>402</v>
      </c>
      <c r="AN29" s="414"/>
    </row>
    <row r="30" spans="1:40" x14ac:dyDescent="0.25">
      <c r="A30" s="409"/>
      <c r="AN30" s="414"/>
    </row>
    <row r="31" spans="1:40" x14ac:dyDescent="0.25">
      <c r="A31" s="409"/>
      <c r="D31" s="1371"/>
      <c r="E31" s="1371"/>
      <c r="F31" s="1371"/>
      <c r="G31" s="1371"/>
      <c r="H31" s="1371"/>
      <c r="I31" s="1371"/>
      <c r="J31" s="1371"/>
      <c r="K31" s="1371"/>
      <c r="L31" s="1371"/>
      <c r="M31" s="1371"/>
      <c r="N31" s="1371"/>
      <c r="O31" s="1371"/>
      <c r="P31" s="1371"/>
      <c r="Q31" s="1371"/>
      <c r="R31" s="1371"/>
      <c r="S31" s="1371"/>
      <c r="T31" s="1371"/>
      <c r="U31" s="1371"/>
      <c r="V31" s="1371"/>
      <c r="W31" s="1371"/>
      <c r="X31" s="1371"/>
      <c r="Y31" s="1371"/>
      <c r="Z31" s="1371"/>
      <c r="AA31" s="1371"/>
      <c r="AB31" s="1371"/>
      <c r="AC31" s="1371"/>
      <c r="AD31" s="1371"/>
      <c r="AE31" s="1371"/>
      <c r="AF31" s="1371"/>
      <c r="AG31" s="1371"/>
      <c r="AH31" s="1371"/>
      <c r="AI31" s="1371"/>
      <c r="AJ31" s="408" t="s">
        <v>399</v>
      </c>
      <c r="AN31" s="414"/>
    </row>
    <row r="32" spans="1:40" x14ac:dyDescent="0.25">
      <c r="A32" s="409"/>
      <c r="D32" s="1366" t="s">
        <v>397</v>
      </c>
      <c r="E32" s="1366"/>
      <c r="F32" s="1366"/>
      <c r="G32" s="1366"/>
      <c r="H32" s="1366"/>
      <c r="I32" s="1366"/>
      <c r="J32" s="1366"/>
      <c r="K32" s="1366"/>
      <c r="L32" s="1366"/>
      <c r="M32" s="1366"/>
      <c r="N32" s="1366"/>
      <c r="O32" s="1366"/>
      <c r="P32" s="1366"/>
      <c r="Q32" s="1366"/>
      <c r="R32" s="1366"/>
      <c r="S32" s="1366"/>
      <c r="T32" s="1366"/>
      <c r="U32" s="1366"/>
      <c r="V32" s="1366"/>
      <c r="W32" s="1366"/>
      <c r="X32" s="1366"/>
      <c r="Y32" s="1366"/>
      <c r="Z32" s="1366"/>
      <c r="AA32" s="1366"/>
      <c r="AB32" s="1366"/>
      <c r="AC32" s="1366"/>
      <c r="AD32" s="1366"/>
      <c r="AE32" s="1366"/>
      <c r="AF32" s="1366"/>
      <c r="AG32" s="1366"/>
      <c r="AH32" s="1366"/>
      <c r="AI32" s="1366"/>
      <c r="AN32" s="414"/>
    </row>
    <row r="33" spans="1:40" x14ac:dyDescent="0.25">
      <c r="A33" s="409"/>
      <c r="AN33" s="414"/>
    </row>
    <row r="34" spans="1:40" x14ac:dyDescent="0.25">
      <c r="A34" s="409"/>
      <c r="AN34" s="414"/>
    </row>
    <row r="35" spans="1:40" x14ac:dyDescent="0.25">
      <c r="A35" s="409"/>
      <c r="AN35" s="414"/>
    </row>
    <row r="36" spans="1:40" x14ac:dyDescent="0.25">
      <c r="A36" s="409"/>
      <c r="B36" s="408" t="s">
        <v>376</v>
      </c>
      <c r="G36" s="1247"/>
      <c r="H36" s="1247"/>
      <c r="I36" s="1247"/>
      <c r="J36" s="1247"/>
      <c r="K36" s="1247"/>
      <c r="L36" s="1247"/>
      <c r="M36" s="1247"/>
      <c r="N36" s="1247"/>
      <c r="O36" s="1247"/>
      <c r="P36" s="1247"/>
      <c r="Q36" s="1247"/>
      <c r="R36" s="1247"/>
      <c r="S36" s="1247"/>
      <c r="T36" s="1247"/>
      <c r="U36" s="1247"/>
      <c r="V36" s="1247"/>
      <c r="W36" s="1247"/>
      <c r="X36" s="1247"/>
      <c r="Y36" s="1247"/>
      <c r="Z36" s="1247"/>
      <c r="AC36" s="408" t="s">
        <v>46</v>
      </c>
      <c r="AE36" s="1371"/>
      <c r="AF36" s="1371"/>
      <c r="AG36" s="1371"/>
      <c r="AH36" s="1371"/>
      <c r="AI36" s="1371"/>
      <c r="AJ36" s="1371"/>
      <c r="AK36" s="1371"/>
      <c r="AL36" s="1371"/>
      <c r="AM36" s="1371"/>
      <c r="AN36" s="414"/>
    </row>
    <row r="37" spans="1:40" x14ac:dyDescent="0.25">
      <c r="A37" s="409"/>
      <c r="G37" s="418"/>
      <c r="H37" s="418"/>
      <c r="I37" s="418"/>
      <c r="J37" s="418"/>
      <c r="K37" s="418"/>
      <c r="L37" s="418"/>
      <c r="M37" s="418"/>
      <c r="N37" s="418"/>
      <c r="O37" s="418"/>
      <c r="P37" s="418"/>
      <c r="Q37" s="418"/>
      <c r="R37" s="418"/>
      <c r="S37" s="418"/>
      <c r="T37" s="418"/>
      <c r="U37" s="418"/>
      <c r="V37" s="418"/>
      <c r="W37" s="418"/>
      <c r="X37" s="418"/>
      <c r="Y37" s="418"/>
      <c r="Z37" s="418"/>
      <c r="AE37" s="418"/>
      <c r="AF37" s="418"/>
      <c r="AG37" s="418"/>
      <c r="AH37" s="418"/>
      <c r="AI37" s="418"/>
      <c r="AJ37" s="418"/>
      <c r="AK37" s="418"/>
      <c r="AL37" s="418"/>
      <c r="AM37" s="418"/>
      <c r="AN37" s="414"/>
    </row>
    <row r="38" spans="1:40" x14ac:dyDescent="0.25">
      <c r="A38" s="409"/>
      <c r="B38" s="408" t="s">
        <v>15</v>
      </c>
      <c r="G38" s="1371"/>
      <c r="H38" s="1371"/>
      <c r="I38" s="1371"/>
      <c r="J38" s="1371"/>
      <c r="K38" s="1371"/>
      <c r="L38" s="1371"/>
      <c r="M38" s="1371"/>
      <c r="N38" s="1371"/>
      <c r="O38" s="1371"/>
      <c r="P38" s="1371"/>
      <c r="Q38" s="1371"/>
      <c r="R38" s="1371"/>
      <c r="S38" s="1371"/>
      <c r="T38" s="1371"/>
      <c r="U38" s="1371"/>
      <c r="V38" s="1371"/>
      <c r="W38" s="1371"/>
      <c r="X38" s="1371"/>
      <c r="Y38" s="1371"/>
      <c r="Z38" s="1371"/>
      <c r="AC38" s="408" t="s">
        <v>383</v>
      </c>
      <c r="AE38" s="418"/>
      <c r="AF38" s="418"/>
      <c r="AG38" s="1371"/>
      <c r="AH38" s="1371"/>
      <c r="AI38" s="1371"/>
      <c r="AJ38" s="1371"/>
      <c r="AK38" s="1371"/>
      <c r="AL38" s="1371"/>
      <c r="AM38" s="1371"/>
      <c r="AN38" s="414"/>
    </row>
    <row r="39" spans="1:40" x14ac:dyDescent="0.25">
      <c r="A39" s="409"/>
      <c r="AN39" s="414"/>
    </row>
    <row r="40" spans="1:40" x14ac:dyDescent="0.25">
      <c r="A40" s="409"/>
      <c r="AN40" s="414"/>
    </row>
    <row r="41" spans="1:40" x14ac:dyDescent="0.25">
      <c r="A41" s="409"/>
      <c r="B41" s="426" t="s">
        <v>385</v>
      </c>
      <c r="C41" s="423" t="s">
        <v>386</v>
      </c>
      <c r="AN41" s="414"/>
    </row>
    <row r="42" spans="1:40" ht="21" thickBot="1" x14ac:dyDescent="0.3">
      <c r="A42" s="415"/>
      <c r="B42" s="416"/>
      <c r="C42" s="416"/>
      <c r="D42" s="416"/>
      <c r="E42" s="416"/>
      <c r="F42" s="416"/>
      <c r="G42" s="416"/>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c r="AG42" s="416"/>
      <c r="AH42" s="416"/>
      <c r="AI42" s="416"/>
      <c r="AJ42" s="416"/>
      <c r="AK42" s="416"/>
      <c r="AL42" s="416"/>
      <c r="AM42" s="416"/>
      <c r="AN42" s="417"/>
    </row>
  </sheetData>
  <mergeCells count="24">
    <mergeCell ref="C15:I15"/>
    <mergeCell ref="C16:I16"/>
    <mergeCell ref="G38:Z38"/>
    <mergeCell ref="AG38:AM38"/>
    <mergeCell ref="D31:AI31"/>
    <mergeCell ref="D32:AI32"/>
    <mergeCell ref="G36:Z36"/>
    <mergeCell ref="AE36:AM36"/>
    <mergeCell ref="B18:AM22"/>
    <mergeCell ref="A1:AN1"/>
    <mergeCell ref="S5:AM5"/>
    <mergeCell ref="S6:AM6"/>
    <mergeCell ref="C3:H3"/>
    <mergeCell ref="I4:X4"/>
    <mergeCell ref="Z3:AM3"/>
    <mergeCell ref="J5:P5"/>
    <mergeCell ref="I3:X3"/>
    <mergeCell ref="B7:AM9"/>
    <mergeCell ref="B13:U13"/>
    <mergeCell ref="B14:U14"/>
    <mergeCell ref="K11:AD11"/>
    <mergeCell ref="K12:AD12"/>
    <mergeCell ref="AE14:AK14"/>
    <mergeCell ref="AE13:AK13"/>
  </mergeCells>
  <conditionalFormatting sqref="C3:H3">
    <cfRule type="cellIs" dxfId="3" priority="2" operator="equal">
      <formula>"(Dr/Mr/Mdm/Ms)*"</formula>
    </cfRule>
  </conditionalFormatting>
  <conditionalFormatting sqref="I3:X3">
    <cfRule type="containsBlanks" dxfId="2" priority="4">
      <formula>LEN(TRIM(I3))=0</formula>
    </cfRule>
  </conditionalFormatting>
  <conditionalFormatting sqref="J5:P5 S5:AM5 K11:AD11 B13:U13 AE13:AK13 C15:I15">
    <cfRule type="containsBlanks" dxfId="1" priority="3">
      <formula>LEN(TRIM(B5))=0</formula>
    </cfRule>
  </conditionalFormatting>
  <conditionalFormatting sqref="Z3:AM3">
    <cfRule type="cellIs" dxfId="0" priority="1" operator="equal">
      <formula>"Accredited Tax Advisor/Practitioner* (GST)"</formula>
    </cfRule>
  </conditionalFormatting>
  <pageMargins left="0.70866141732283472" right="0.70866141732283472" top="0.74803149606299213" bottom="0.74803149606299213" header="0.31496062992125984" footer="0.31496062992125984"/>
  <headerFooter>
    <oddFooter>&amp;LGSTF28AACAPCER
GST/FORM032/1123/ACAP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'GST F28A'!$BE$396:$BE$400</xm:f>
          </x14:formula1>
          <xm:sqref>C3:H3</xm:sqref>
        </x14:dataValidation>
        <x14:dataValidation type="list" allowBlank="1" showInputMessage="1" showErrorMessage="1" xr:uid="{00000000-0002-0000-0100-000001000000}">
          <x14:formula1>
            <xm:f>'GST F28A'!$BE$402:$BE$404</xm:f>
          </x14:formula1>
          <xm:sqref>Z3:AM3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60AAD-A985-42D6-811B-7FC2B1CFEEAC}">
  <sheetPr>
    <pageSetUpPr fitToPage="1"/>
  </sheetPr>
  <dimension ref="A1:Z161"/>
  <sheetViews>
    <sheetView showGridLines="0" zoomScale="55" zoomScaleNormal="55" zoomScaleSheetLayoutView="55" workbookViewId="0">
      <selection sqref="A1:Q1"/>
    </sheetView>
  </sheetViews>
  <sheetFormatPr defaultColWidth="4.85546875" defaultRowHeight="20.25" customHeight="1" x14ac:dyDescent="0.3"/>
  <cols>
    <col min="1" max="1" width="4.7109375" style="148" customWidth="1"/>
    <col min="2" max="2" width="7.28515625" style="148" customWidth="1"/>
    <col min="3" max="3" width="80.85546875" style="148" customWidth="1"/>
    <col min="4" max="7" width="26.5703125" style="148" customWidth="1"/>
    <col min="8" max="15" width="26.42578125" style="148" customWidth="1"/>
    <col min="16" max="16" width="35.7109375" style="148" customWidth="1"/>
    <col min="17" max="17" width="3.85546875" style="148" customWidth="1"/>
    <col min="18" max="18" width="4.85546875" style="148" hidden="1" customWidth="1"/>
    <col min="19" max="16384" width="4.85546875" style="148"/>
  </cols>
  <sheetData>
    <row r="1" spans="1:26" s="37" customFormat="1" ht="48" customHeight="1" thickBot="1" x14ac:dyDescent="0.35">
      <c r="A1" s="1462" t="s">
        <v>602</v>
      </c>
      <c r="B1" s="1463"/>
      <c r="C1" s="1463"/>
      <c r="D1" s="1463"/>
      <c r="E1" s="1463"/>
      <c r="F1" s="1463"/>
      <c r="G1" s="1463"/>
      <c r="H1" s="1463"/>
      <c r="I1" s="1463"/>
      <c r="J1" s="1463"/>
      <c r="K1" s="1463"/>
      <c r="L1" s="1463"/>
      <c r="M1" s="1463"/>
      <c r="N1" s="1463"/>
      <c r="O1" s="1463"/>
      <c r="P1" s="1463"/>
      <c r="Q1" s="1464"/>
    </row>
    <row r="2" spans="1:26" s="37" customFormat="1" ht="8.25" customHeight="1" x14ac:dyDescent="0.3">
      <c r="A2" s="1465"/>
      <c r="B2" s="1466"/>
      <c r="C2" s="1466"/>
      <c r="D2" s="1466"/>
      <c r="E2" s="1466"/>
      <c r="F2" s="1466"/>
      <c r="G2" s="1466"/>
      <c r="H2" s="1466"/>
      <c r="I2" s="1466"/>
      <c r="J2" s="1466"/>
      <c r="K2" s="1466"/>
      <c r="L2" s="1466"/>
      <c r="M2" s="1466"/>
      <c r="N2" s="1466"/>
      <c r="O2" s="1466"/>
      <c r="P2" s="1466"/>
      <c r="Q2" s="1467"/>
    </row>
    <row r="3" spans="1:26" s="37" customFormat="1" ht="20.25" customHeight="1" x14ac:dyDescent="0.3">
      <c r="A3" s="135"/>
      <c r="B3" s="890" t="s">
        <v>107</v>
      </c>
      <c r="C3" s="890"/>
      <c r="D3" s="890"/>
      <c r="E3" s="890"/>
      <c r="F3" s="890"/>
      <c r="G3" s="890"/>
      <c r="H3" s="890"/>
      <c r="I3" s="890"/>
      <c r="J3" s="890"/>
      <c r="K3" s="890"/>
      <c r="L3" s="890"/>
      <c r="M3" s="890"/>
      <c r="N3" s="891"/>
      <c r="O3" s="891"/>
      <c r="P3" s="891"/>
      <c r="Q3" s="136"/>
      <c r="R3" s="137"/>
      <c r="S3" s="137"/>
    </row>
    <row r="4" spans="1:26" s="37" customFormat="1" ht="20.25" customHeight="1" x14ac:dyDescent="0.3">
      <c r="A4" s="138"/>
      <c r="B4" s="890" t="s">
        <v>108</v>
      </c>
      <c r="C4" s="890"/>
      <c r="D4" s="890"/>
      <c r="E4" s="890"/>
      <c r="F4" s="890"/>
      <c r="G4" s="890"/>
      <c r="H4" s="890"/>
      <c r="I4" s="890"/>
      <c r="J4" s="890"/>
      <c r="K4" s="890"/>
      <c r="L4" s="890"/>
      <c r="M4" s="890"/>
      <c r="N4" s="891"/>
      <c r="O4" s="891"/>
      <c r="P4" s="891"/>
      <c r="Q4" s="136"/>
      <c r="R4" s="137"/>
      <c r="S4" s="137"/>
      <c r="X4" s="890"/>
      <c r="Y4" s="890"/>
      <c r="Z4" s="890"/>
    </row>
    <row r="5" spans="1:26" s="37" customFormat="1" ht="20.25" customHeight="1" x14ac:dyDescent="0.3">
      <c r="A5" s="139"/>
      <c r="B5" s="890" t="s">
        <v>109</v>
      </c>
      <c r="C5" s="892"/>
      <c r="D5" s="892"/>
      <c r="E5" s="892"/>
      <c r="F5" s="892"/>
      <c r="G5" s="892"/>
      <c r="H5" s="892"/>
      <c r="I5" s="892"/>
      <c r="J5" s="892"/>
      <c r="K5" s="892"/>
      <c r="L5" s="892"/>
      <c r="M5" s="892"/>
      <c r="N5" s="891"/>
      <c r="O5" s="891"/>
      <c r="P5" s="891"/>
      <c r="Q5" s="140"/>
      <c r="R5" s="137"/>
      <c r="S5" s="137"/>
      <c r="X5" s="1468"/>
      <c r="Y5" s="1468"/>
      <c r="Z5" s="1468"/>
    </row>
    <row r="6" spans="1:26" s="37" customFormat="1" ht="20.25" customHeight="1" x14ac:dyDescent="0.3">
      <c r="A6" s="135"/>
      <c r="B6" s="893"/>
      <c r="C6" s="893"/>
      <c r="D6" s="893"/>
      <c r="E6" s="893"/>
      <c r="F6" s="893"/>
      <c r="G6" s="893"/>
      <c r="H6" s="893"/>
      <c r="I6" s="893"/>
      <c r="J6" s="893"/>
      <c r="K6" s="893"/>
      <c r="L6" s="893"/>
      <c r="M6" s="893"/>
      <c r="N6" s="891"/>
      <c r="O6" s="891"/>
      <c r="P6" s="891"/>
      <c r="Q6" s="140"/>
      <c r="R6" s="137"/>
      <c r="S6" s="137"/>
      <c r="X6" s="1468"/>
      <c r="Y6" s="1468"/>
      <c r="Z6" s="1468"/>
    </row>
    <row r="7" spans="1:26" s="37" customFormat="1" ht="20.25" customHeight="1" x14ac:dyDescent="0.3">
      <c r="A7" s="138"/>
      <c r="B7" s="679"/>
      <c r="C7" s="1469" t="s">
        <v>110</v>
      </c>
      <c r="D7" s="1471"/>
      <c r="E7" s="1472"/>
      <c r="F7" s="1472"/>
      <c r="G7" s="1472"/>
      <c r="H7" s="1472"/>
      <c r="I7" s="1472"/>
      <c r="J7" s="1472"/>
      <c r="K7" s="1472"/>
      <c r="L7" s="1473"/>
      <c r="M7" s="141"/>
      <c r="N7" s="891"/>
      <c r="O7" s="891"/>
      <c r="P7" s="891"/>
      <c r="Q7" s="140"/>
      <c r="R7" s="137"/>
      <c r="S7" s="137"/>
      <c r="X7" s="1468"/>
      <c r="Y7" s="1468"/>
      <c r="Z7" s="1468"/>
    </row>
    <row r="8" spans="1:26" s="37" customFormat="1" ht="20.25" customHeight="1" x14ac:dyDescent="0.3">
      <c r="A8" s="138"/>
      <c r="B8" s="679"/>
      <c r="C8" s="1470"/>
      <c r="D8" s="1474"/>
      <c r="E8" s="1475"/>
      <c r="F8" s="1475"/>
      <c r="G8" s="1475"/>
      <c r="H8" s="1475"/>
      <c r="I8" s="1475"/>
      <c r="J8" s="1475"/>
      <c r="K8" s="1475"/>
      <c r="L8" s="1476"/>
      <c r="M8" s="141"/>
      <c r="N8" s="891"/>
      <c r="O8" s="891"/>
      <c r="P8" s="891"/>
      <c r="Q8" s="140"/>
      <c r="R8" s="137"/>
      <c r="S8" s="137"/>
      <c r="X8" s="1468"/>
      <c r="Y8" s="1468"/>
      <c r="Z8" s="1468"/>
    </row>
    <row r="9" spans="1:26" s="37" customFormat="1" ht="20.25" customHeight="1" x14ac:dyDescent="0.3">
      <c r="A9" s="138"/>
      <c r="B9" s="679"/>
      <c r="C9" s="1469" t="s">
        <v>111</v>
      </c>
      <c r="D9" s="1436"/>
      <c r="E9" s="1437"/>
      <c r="F9" s="1438"/>
      <c r="G9" s="1442" t="s">
        <v>112</v>
      </c>
      <c r="H9" s="1443"/>
      <c r="I9" s="1444"/>
      <c r="J9" s="1436"/>
      <c r="K9" s="1437"/>
      <c r="L9" s="1438"/>
      <c r="M9" s="141"/>
      <c r="N9" s="1432"/>
      <c r="O9" s="1432"/>
      <c r="P9" s="1433"/>
      <c r="Q9" s="140"/>
      <c r="R9" s="137"/>
      <c r="S9" s="137"/>
      <c r="X9" s="1468"/>
      <c r="Y9" s="1468"/>
      <c r="Z9" s="1468"/>
    </row>
    <row r="10" spans="1:26" s="37" customFormat="1" ht="20.25" customHeight="1" x14ac:dyDescent="0.3">
      <c r="A10" s="138"/>
      <c r="B10" s="679"/>
      <c r="C10" s="1470"/>
      <c r="D10" s="1477"/>
      <c r="E10" s="1478"/>
      <c r="F10" s="1479"/>
      <c r="G10" s="1480"/>
      <c r="H10" s="1481"/>
      <c r="I10" s="1482"/>
      <c r="J10" s="1477"/>
      <c r="K10" s="1478"/>
      <c r="L10" s="1479"/>
      <c r="M10" s="141"/>
      <c r="N10" s="1432"/>
      <c r="O10" s="1432"/>
      <c r="P10" s="1433"/>
      <c r="Q10" s="140"/>
      <c r="R10" s="137"/>
      <c r="S10" s="137"/>
    </row>
    <row r="11" spans="1:26" s="37" customFormat="1" ht="20.25" customHeight="1" x14ac:dyDescent="0.3">
      <c r="A11" s="138"/>
      <c r="B11" s="679"/>
      <c r="C11" s="1434" t="s">
        <v>156</v>
      </c>
      <c r="D11" s="1436"/>
      <c r="E11" s="1437"/>
      <c r="F11" s="1438"/>
      <c r="G11" s="1442" t="s">
        <v>113</v>
      </c>
      <c r="H11" s="1443"/>
      <c r="I11" s="1444"/>
      <c r="J11" s="1448"/>
      <c r="K11" s="1449"/>
      <c r="L11" s="1450"/>
      <c r="M11" s="141"/>
      <c r="N11" s="1432"/>
      <c r="O11" s="1432"/>
      <c r="P11" s="1433"/>
      <c r="Q11" s="140"/>
      <c r="R11" s="137"/>
      <c r="S11" s="137"/>
    </row>
    <row r="12" spans="1:26" s="37" customFormat="1" ht="20.25" customHeight="1" x14ac:dyDescent="0.3">
      <c r="A12" s="138"/>
      <c r="B12" s="679"/>
      <c r="C12" s="1435"/>
      <c r="D12" s="1439"/>
      <c r="E12" s="1440"/>
      <c r="F12" s="1441"/>
      <c r="G12" s="1445"/>
      <c r="H12" s="1446"/>
      <c r="I12" s="1447"/>
      <c r="J12" s="1451"/>
      <c r="K12" s="1452"/>
      <c r="L12" s="1453"/>
      <c r="M12" s="141"/>
      <c r="N12" s="1432"/>
      <c r="O12" s="1432"/>
      <c r="P12" s="1433"/>
      <c r="Q12" s="140"/>
      <c r="R12" s="137"/>
      <c r="S12" s="137"/>
    </row>
    <row r="13" spans="1:26" s="37" customFormat="1" ht="25.5" customHeight="1" x14ac:dyDescent="0.3">
      <c r="A13" s="142"/>
      <c r="B13" s="143"/>
      <c r="C13" s="38"/>
      <c r="D13" s="1454" t="s">
        <v>114</v>
      </c>
      <c r="E13" s="1454"/>
      <c r="F13" s="1454"/>
      <c r="G13" s="38"/>
      <c r="H13" s="144"/>
      <c r="I13" s="144"/>
      <c r="J13" s="1455" t="s">
        <v>115</v>
      </c>
      <c r="K13" s="1455"/>
      <c r="L13" s="1455"/>
      <c r="M13" s="38"/>
      <c r="Q13" s="145"/>
    </row>
    <row r="14" spans="1:26" ht="21" customHeight="1" thickBot="1" x14ac:dyDescent="0.35">
      <c r="A14" s="146"/>
      <c r="B14" s="164"/>
      <c r="C14" s="164"/>
      <c r="D14" s="164"/>
      <c r="E14" s="164"/>
      <c r="F14" s="164"/>
      <c r="G14" s="164"/>
      <c r="H14" s="164"/>
      <c r="I14" s="164"/>
      <c r="J14" s="164"/>
      <c r="K14" s="164"/>
      <c r="L14" s="164"/>
      <c r="M14" s="164"/>
      <c r="N14" s="164"/>
      <c r="O14" s="164"/>
      <c r="P14" s="164"/>
      <c r="Q14" s="147"/>
    </row>
    <row r="15" spans="1:26" ht="20.25" customHeight="1" x14ac:dyDescent="0.3">
      <c r="A15" s="149"/>
      <c r="B15" s="150"/>
      <c r="C15" s="151"/>
      <c r="D15" s="151"/>
      <c r="E15" s="152"/>
      <c r="F15" s="152"/>
      <c r="G15" s="152"/>
      <c r="H15" s="152"/>
      <c r="I15" s="152"/>
      <c r="J15" s="152"/>
      <c r="K15" s="152"/>
      <c r="L15" s="152"/>
      <c r="M15" s="152"/>
      <c r="N15" s="152"/>
      <c r="O15" s="152"/>
      <c r="P15" s="152"/>
      <c r="Q15" s="153"/>
    </row>
    <row r="16" spans="1:26" ht="27.75" customHeight="1" x14ac:dyDescent="0.35">
      <c r="A16" s="154"/>
      <c r="B16" s="155" t="s">
        <v>157</v>
      </c>
      <c r="C16" s="156"/>
      <c r="D16" s="157"/>
      <c r="E16" s="158"/>
      <c r="F16" s="158"/>
      <c r="G16" s="158"/>
      <c r="H16" s="158"/>
      <c r="I16" s="158"/>
      <c r="J16" s="158"/>
      <c r="K16" s="158"/>
      <c r="L16" s="158"/>
      <c r="M16" s="158"/>
      <c r="N16" s="158"/>
      <c r="O16" s="158"/>
      <c r="P16" s="159"/>
      <c r="Q16" s="147"/>
    </row>
    <row r="17" spans="1:17" ht="20.25" customHeight="1" x14ac:dyDescent="0.3">
      <c r="A17" s="154"/>
      <c r="B17" s="160"/>
      <c r="C17" s="894"/>
      <c r="D17" s="894"/>
      <c r="E17" s="164"/>
      <c r="F17" s="164"/>
      <c r="G17" s="164"/>
      <c r="H17" s="164"/>
      <c r="I17" s="164"/>
      <c r="J17" s="164"/>
      <c r="K17" s="164"/>
      <c r="L17" s="164"/>
      <c r="M17" s="164"/>
      <c r="N17" s="164"/>
      <c r="O17" s="164"/>
      <c r="P17" s="161"/>
      <c r="Q17" s="147"/>
    </row>
    <row r="18" spans="1:17" ht="20.25" customHeight="1" x14ac:dyDescent="0.3">
      <c r="A18" s="162"/>
      <c r="B18" s="163"/>
      <c r="C18" s="895" t="s">
        <v>603</v>
      </c>
      <c r="D18" s="894"/>
      <c r="E18" s="164"/>
      <c r="F18" s="164"/>
      <c r="G18" s="164"/>
      <c r="H18" s="164"/>
      <c r="I18" s="164"/>
      <c r="J18" s="164"/>
      <c r="K18" s="164"/>
      <c r="L18" s="164"/>
      <c r="M18" s="164"/>
      <c r="N18" s="164"/>
      <c r="O18" s="164"/>
      <c r="P18" s="161"/>
      <c r="Q18" s="147"/>
    </row>
    <row r="19" spans="1:17" s="164" customFormat="1" ht="9.75" customHeight="1" x14ac:dyDescent="0.3">
      <c r="A19" s="162"/>
      <c r="B19" s="163"/>
      <c r="C19" s="896"/>
      <c r="D19" s="894"/>
      <c r="P19" s="161"/>
      <c r="Q19" s="147"/>
    </row>
    <row r="20" spans="1:17" s="164" customFormat="1" ht="20.25" customHeight="1" x14ac:dyDescent="0.3">
      <c r="A20" s="162"/>
      <c r="B20" s="163"/>
      <c r="C20" s="896" t="s">
        <v>604</v>
      </c>
      <c r="D20" s="894"/>
      <c r="P20" s="161"/>
      <c r="Q20" s="147"/>
    </row>
    <row r="21" spans="1:17" s="164" customFormat="1" ht="11.25" customHeight="1" x14ac:dyDescent="0.3">
      <c r="A21" s="162"/>
      <c r="B21" s="163"/>
      <c r="C21" s="896"/>
      <c r="D21" s="894"/>
      <c r="P21" s="161"/>
      <c r="Q21" s="147"/>
    </row>
    <row r="22" spans="1:17" ht="20.25" customHeight="1" x14ac:dyDescent="0.3">
      <c r="A22" s="897"/>
      <c r="B22" s="898"/>
      <c r="C22" s="899" t="s">
        <v>701</v>
      </c>
      <c r="P22" s="900"/>
      <c r="Q22" s="901"/>
    </row>
    <row r="23" spans="1:17" ht="20.25" customHeight="1" x14ac:dyDescent="0.3">
      <c r="A23" s="165"/>
      <c r="B23" s="166"/>
      <c r="C23" s="167"/>
      <c r="D23" s="168"/>
      <c r="E23" s="168"/>
      <c r="F23" s="168"/>
      <c r="G23" s="168"/>
      <c r="H23" s="168"/>
      <c r="I23" s="168"/>
      <c r="J23" s="168"/>
      <c r="K23" s="168"/>
      <c r="L23" s="168"/>
      <c r="M23" s="168"/>
      <c r="N23" s="168"/>
      <c r="O23" s="168"/>
      <c r="P23" s="169"/>
      <c r="Q23" s="147"/>
    </row>
    <row r="24" spans="1:17" ht="20.25" customHeight="1" thickBot="1" x14ac:dyDescent="0.35">
      <c r="A24" s="165"/>
      <c r="B24" s="889"/>
      <c r="C24" s="902"/>
      <c r="D24" s="164"/>
      <c r="E24" s="164"/>
      <c r="F24" s="164"/>
      <c r="G24" s="164"/>
      <c r="H24" s="164"/>
      <c r="I24" s="164"/>
      <c r="J24" s="164"/>
      <c r="K24" s="164"/>
      <c r="L24" s="164"/>
      <c r="M24" s="164"/>
      <c r="N24" s="164"/>
      <c r="O24" s="164"/>
      <c r="P24" s="164"/>
      <c r="Q24" s="147"/>
    </row>
    <row r="25" spans="1:17" ht="20.25" customHeight="1" thickTop="1" thickBot="1" x14ac:dyDescent="0.35">
      <c r="A25" s="165"/>
      <c r="B25" s="889"/>
      <c r="C25" s="902"/>
      <c r="D25" s="1456" t="s">
        <v>116</v>
      </c>
      <c r="E25" s="1457"/>
      <c r="F25" s="164"/>
      <c r="G25" s="164"/>
      <c r="H25" s="164"/>
      <c r="I25" s="164"/>
      <c r="J25" s="164"/>
      <c r="K25" s="164"/>
      <c r="L25" s="164"/>
      <c r="M25" s="164"/>
      <c r="N25" s="164"/>
      <c r="O25" s="164"/>
      <c r="P25" s="164"/>
      <c r="Q25" s="147"/>
    </row>
    <row r="26" spans="1:17" s="164" customFormat="1" ht="7.5" customHeight="1" thickTop="1" thickBot="1" x14ac:dyDescent="0.35">
      <c r="A26" s="165"/>
      <c r="B26" s="889"/>
      <c r="C26" s="903"/>
      <c r="D26" s="170"/>
      <c r="E26" s="171"/>
      <c r="Q26" s="147"/>
    </row>
    <row r="27" spans="1:17" ht="20.25" customHeight="1" thickTop="1" thickBot="1" x14ac:dyDescent="0.35">
      <c r="A27" s="165"/>
      <c r="B27" s="889"/>
      <c r="C27" s="164"/>
      <c r="D27" s="1458" t="s">
        <v>117</v>
      </c>
      <c r="E27" s="1459"/>
      <c r="F27" s="1459"/>
      <c r="G27" s="1460"/>
      <c r="H27" s="164"/>
      <c r="I27" s="164"/>
      <c r="J27" s="164"/>
      <c r="K27" s="164"/>
      <c r="L27" s="164"/>
      <c r="M27" s="164"/>
      <c r="N27" s="164"/>
      <c r="O27" s="164"/>
      <c r="P27" s="164"/>
      <c r="Q27" s="147"/>
    </row>
    <row r="28" spans="1:17" s="164" customFormat="1" ht="7.5" customHeight="1" thickTop="1" thickBot="1" x14ac:dyDescent="0.35">
      <c r="A28" s="165"/>
      <c r="B28" s="889"/>
      <c r="D28" s="170"/>
      <c r="E28" s="171"/>
      <c r="F28" s="171"/>
      <c r="G28" s="171"/>
      <c r="Q28" s="147"/>
    </row>
    <row r="29" spans="1:17" ht="20.25" customHeight="1" thickTop="1" thickBot="1" x14ac:dyDescent="0.35">
      <c r="A29" s="165"/>
      <c r="B29" s="889"/>
      <c r="C29" s="164"/>
      <c r="D29" s="1456" t="s">
        <v>118</v>
      </c>
      <c r="E29" s="1461"/>
      <c r="F29" s="1461"/>
      <c r="G29" s="1461"/>
      <c r="H29" s="1461"/>
      <c r="I29" s="1461"/>
      <c r="J29" s="1461"/>
      <c r="K29" s="1461"/>
      <c r="L29" s="1461"/>
      <c r="M29" s="1461"/>
      <c r="N29" s="1461"/>
      <c r="O29" s="1457"/>
      <c r="P29" s="164"/>
      <c r="Q29" s="147"/>
    </row>
    <row r="30" spans="1:17" s="164" customFormat="1" ht="14.25" customHeight="1" thickTop="1" thickBot="1" x14ac:dyDescent="0.35">
      <c r="A30" s="165"/>
      <c r="B30" s="889"/>
      <c r="D30" s="904"/>
      <c r="E30" s="904"/>
      <c r="F30" s="904"/>
      <c r="G30" s="904"/>
      <c r="H30" s="904"/>
      <c r="I30" s="904"/>
      <c r="J30" s="904"/>
      <c r="K30" s="904"/>
      <c r="L30" s="904"/>
      <c r="M30" s="904"/>
      <c r="N30" s="904"/>
      <c r="O30" s="904"/>
      <c r="Q30" s="147"/>
    </row>
    <row r="31" spans="1:17" s="178" customFormat="1" ht="36.75" customHeight="1" thickTop="1" thickBot="1" x14ac:dyDescent="0.3">
      <c r="A31" s="172"/>
      <c r="B31" s="173" t="s">
        <v>119</v>
      </c>
      <c r="C31" s="174"/>
      <c r="D31" s="174"/>
      <c r="E31" s="174"/>
      <c r="F31" s="174"/>
      <c r="G31" s="174"/>
      <c r="H31" s="175"/>
      <c r="I31" s="175"/>
      <c r="J31" s="175"/>
      <c r="K31" s="175"/>
      <c r="L31" s="175"/>
      <c r="M31" s="175"/>
      <c r="N31" s="175"/>
      <c r="O31" s="175"/>
      <c r="P31" s="176"/>
      <c r="Q31" s="177"/>
    </row>
    <row r="32" spans="1:17" s="178" customFormat="1" ht="9.75" customHeight="1" thickTop="1" x14ac:dyDescent="0.25">
      <c r="A32" s="172"/>
      <c r="B32" s="859"/>
      <c r="C32" s="860"/>
      <c r="D32" s="860"/>
      <c r="E32" s="860"/>
      <c r="F32" s="860"/>
      <c r="G32" s="860"/>
      <c r="H32" s="861"/>
      <c r="I32" s="861"/>
      <c r="J32" s="861"/>
      <c r="K32" s="861"/>
      <c r="L32" s="861"/>
      <c r="M32" s="861"/>
      <c r="N32" s="861"/>
      <c r="O32" s="861"/>
      <c r="P32" s="860"/>
      <c r="Q32" s="177"/>
    </row>
    <row r="33" spans="1:17" s="178" customFormat="1" x14ac:dyDescent="0.25">
      <c r="A33" s="172"/>
      <c r="B33" s="859"/>
      <c r="C33" s="862" t="s">
        <v>702</v>
      </c>
      <c r="D33" s="860"/>
      <c r="E33" s="860"/>
      <c r="F33" s="860"/>
      <c r="G33" s="860"/>
      <c r="H33" s="861"/>
      <c r="I33" s="861"/>
      <c r="J33" s="861"/>
      <c r="K33" s="861"/>
      <c r="L33" s="861"/>
      <c r="M33" s="861"/>
      <c r="N33" s="861"/>
      <c r="O33" s="861"/>
      <c r="P33" s="860"/>
      <c r="Q33" s="177"/>
    </row>
    <row r="34" spans="1:17" s="178" customFormat="1" ht="9.75" customHeight="1" thickBot="1" x14ac:dyDescent="0.3">
      <c r="A34" s="172"/>
      <c r="B34" s="859"/>
      <c r="C34" s="860"/>
      <c r="D34" s="860"/>
      <c r="E34" s="860"/>
      <c r="F34" s="860"/>
      <c r="G34" s="860"/>
      <c r="H34" s="861"/>
      <c r="I34" s="861"/>
      <c r="J34" s="861"/>
      <c r="K34" s="861"/>
      <c r="L34" s="861"/>
      <c r="M34" s="861"/>
      <c r="N34" s="861"/>
      <c r="O34" s="861"/>
      <c r="P34" s="860"/>
      <c r="Q34" s="177"/>
    </row>
    <row r="35" spans="1:17" ht="24.75" customHeight="1" x14ac:dyDescent="0.3">
      <c r="A35" s="146"/>
      <c r="B35" s="179" t="s">
        <v>120</v>
      </c>
      <c r="C35" s="180" t="s">
        <v>121</v>
      </c>
      <c r="D35" s="181" t="s">
        <v>122</v>
      </c>
      <c r="E35" s="181" t="s">
        <v>122</v>
      </c>
      <c r="F35" s="181" t="s">
        <v>122</v>
      </c>
      <c r="G35" s="181" t="s">
        <v>122</v>
      </c>
      <c r="H35" s="181" t="s">
        <v>122</v>
      </c>
      <c r="I35" s="181" t="s">
        <v>122</v>
      </c>
      <c r="J35" s="181" t="s">
        <v>122</v>
      </c>
      <c r="K35" s="181" t="s">
        <v>122</v>
      </c>
      <c r="L35" s="181" t="s">
        <v>122</v>
      </c>
      <c r="M35" s="181" t="s">
        <v>122</v>
      </c>
      <c r="N35" s="181" t="s">
        <v>122</v>
      </c>
      <c r="O35" s="181" t="s">
        <v>122</v>
      </c>
      <c r="P35" s="1430" t="s">
        <v>123</v>
      </c>
      <c r="Q35" s="147"/>
    </row>
    <row r="36" spans="1:17" ht="20.25" customHeight="1" x14ac:dyDescent="0.3">
      <c r="A36" s="146"/>
      <c r="B36" s="182"/>
      <c r="C36" s="183" t="s">
        <v>124</v>
      </c>
      <c r="D36" s="184" t="s">
        <v>122</v>
      </c>
      <c r="E36" s="184" t="s">
        <v>122</v>
      </c>
      <c r="F36" s="184" t="s">
        <v>122</v>
      </c>
      <c r="G36" s="184" t="s">
        <v>122</v>
      </c>
      <c r="H36" s="184" t="s">
        <v>122</v>
      </c>
      <c r="I36" s="184" t="s">
        <v>122</v>
      </c>
      <c r="J36" s="184" t="s">
        <v>122</v>
      </c>
      <c r="K36" s="184" t="s">
        <v>122</v>
      </c>
      <c r="L36" s="184" t="s">
        <v>122</v>
      </c>
      <c r="M36" s="184" t="s">
        <v>122</v>
      </c>
      <c r="N36" s="184" t="s">
        <v>122</v>
      </c>
      <c r="O36" s="184" t="s">
        <v>122</v>
      </c>
      <c r="P36" s="1431"/>
      <c r="Q36" s="147"/>
    </row>
    <row r="37" spans="1:17" ht="22.5" customHeight="1" x14ac:dyDescent="0.3">
      <c r="A37" s="146"/>
      <c r="B37" s="185">
        <v>1</v>
      </c>
      <c r="C37" s="186" t="s">
        <v>125</v>
      </c>
      <c r="D37" s="187"/>
      <c r="E37" s="187"/>
      <c r="F37" s="187"/>
      <c r="G37" s="187"/>
      <c r="H37" s="187"/>
      <c r="I37" s="187"/>
      <c r="J37" s="187"/>
      <c r="K37" s="187"/>
      <c r="L37" s="187"/>
      <c r="M37" s="187"/>
      <c r="N37" s="187"/>
      <c r="O37" s="187"/>
      <c r="P37" s="641" t="str">
        <f t="shared" ref="P37:P55" si="0">IF(COUNT(D37:O37)&gt;0,SUM(D37:O37),"")</f>
        <v/>
      </c>
      <c r="Q37" s="147"/>
    </row>
    <row r="38" spans="1:17" ht="22.5" customHeight="1" x14ac:dyDescent="0.3">
      <c r="A38" s="146"/>
      <c r="B38" s="185">
        <v>2</v>
      </c>
      <c r="C38" s="186" t="s">
        <v>126</v>
      </c>
      <c r="D38" s="187"/>
      <c r="E38" s="187"/>
      <c r="F38" s="187"/>
      <c r="G38" s="187"/>
      <c r="H38" s="187"/>
      <c r="I38" s="187"/>
      <c r="J38" s="187"/>
      <c r="K38" s="187"/>
      <c r="L38" s="187"/>
      <c r="M38" s="187"/>
      <c r="N38" s="187"/>
      <c r="O38" s="187"/>
      <c r="P38" s="641" t="str">
        <f t="shared" si="0"/>
        <v/>
      </c>
      <c r="Q38" s="147"/>
    </row>
    <row r="39" spans="1:17" ht="22.5" customHeight="1" x14ac:dyDescent="0.3">
      <c r="A39" s="146"/>
      <c r="B39" s="185">
        <v>3</v>
      </c>
      <c r="C39" s="186" t="s">
        <v>127</v>
      </c>
      <c r="D39" s="187"/>
      <c r="E39" s="187"/>
      <c r="F39" s="187"/>
      <c r="G39" s="187"/>
      <c r="H39" s="187"/>
      <c r="I39" s="187"/>
      <c r="J39" s="187"/>
      <c r="K39" s="187"/>
      <c r="L39" s="187"/>
      <c r="M39" s="187"/>
      <c r="N39" s="187"/>
      <c r="O39" s="187"/>
      <c r="P39" s="641" t="str">
        <f t="shared" si="0"/>
        <v/>
      </c>
      <c r="Q39" s="147"/>
    </row>
    <row r="40" spans="1:17" ht="22.5" customHeight="1" x14ac:dyDescent="0.3">
      <c r="A40" s="146"/>
      <c r="B40" s="185">
        <v>4</v>
      </c>
      <c r="C40" s="186" t="s">
        <v>128</v>
      </c>
      <c r="D40" s="188" t="str">
        <f t="shared" ref="D40:O40" si="1">IF(COUNT(D37:D39)&gt;0, SUM(D37:D39),"")</f>
        <v/>
      </c>
      <c r="E40" s="188" t="str">
        <f t="shared" si="1"/>
        <v/>
      </c>
      <c r="F40" s="188" t="str">
        <f t="shared" si="1"/>
        <v/>
      </c>
      <c r="G40" s="188" t="str">
        <f t="shared" si="1"/>
        <v/>
      </c>
      <c r="H40" s="188" t="str">
        <f t="shared" si="1"/>
        <v/>
      </c>
      <c r="I40" s="188" t="str">
        <f t="shared" si="1"/>
        <v/>
      </c>
      <c r="J40" s="188" t="str">
        <f t="shared" si="1"/>
        <v/>
      </c>
      <c r="K40" s="188" t="str">
        <f t="shared" si="1"/>
        <v/>
      </c>
      <c r="L40" s="188" t="str">
        <f t="shared" si="1"/>
        <v/>
      </c>
      <c r="M40" s="188" t="str">
        <f t="shared" si="1"/>
        <v/>
      </c>
      <c r="N40" s="188" t="str">
        <f t="shared" si="1"/>
        <v/>
      </c>
      <c r="O40" s="188" t="str">
        <f t="shared" si="1"/>
        <v/>
      </c>
      <c r="P40" s="641" t="str">
        <f t="shared" si="0"/>
        <v/>
      </c>
      <c r="Q40" s="147"/>
    </row>
    <row r="41" spans="1:17" ht="22.5" customHeight="1" x14ac:dyDescent="0.3">
      <c r="A41" s="146"/>
      <c r="B41" s="185">
        <v>5</v>
      </c>
      <c r="C41" s="186" t="s">
        <v>129</v>
      </c>
      <c r="D41" s="187"/>
      <c r="E41" s="187"/>
      <c r="F41" s="187"/>
      <c r="G41" s="187"/>
      <c r="H41" s="187"/>
      <c r="I41" s="187"/>
      <c r="J41" s="187"/>
      <c r="K41" s="187"/>
      <c r="L41" s="187"/>
      <c r="M41" s="187"/>
      <c r="N41" s="187"/>
      <c r="O41" s="187"/>
      <c r="P41" s="641" t="str">
        <f t="shared" si="0"/>
        <v/>
      </c>
      <c r="Q41" s="147"/>
    </row>
    <row r="42" spans="1:17" ht="22.5" customHeight="1" x14ac:dyDescent="0.3">
      <c r="A42" s="146"/>
      <c r="B42" s="185">
        <v>6</v>
      </c>
      <c r="C42" s="186" t="s">
        <v>130</v>
      </c>
      <c r="D42" s="187"/>
      <c r="E42" s="187"/>
      <c r="F42" s="187"/>
      <c r="G42" s="187"/>
      <c r="H42" s="187"/>
      <c r="I42" s="187"/>
      <c r="J42" s="187"/>
      <c r="K42" s="187"/>
      <c r="L42" s="187"/>
      <c r="M42" s="187"/>
      <c r="N42" s="187"/>
      <c r="O42" s="187"/>
      <c r="P42" s="641" t="str">
        <f t="shared" si="0"/>
        <v/>
      </c>
      <c r="Q42" s="147"/>
    </row>
    <row r="43" spans="1:17" ht="22.5" customHeight="1" x14ac:dyDescent="0.3">
      <c r="A43" s="146"/>
      <c r="B43" s="185">
        <v>7</v>
      </c>
      <c r="C43" s="186" t="s">
        <v>131</v>
      </c>
      <c r="D43" s="187"/>
      <c r="E43" s="187"/>
      <c r="F43" s="187"/>
      <c r="G43" s="187"/>
      <c r="H43" s="187"/>
      <c r="I43" s="187"/>
      <c r="J43" s="187"/>
      <c r="K43" s="187"/>
      <c r="L43" s="187"/>
      <c r="M43" s="187"/>
      <c r="N43" s="187"/>
      <c r="O43" s="187"/>
      <c r="P43" s="641" t="str">
        <f t="shared" si="0"/>
        <v/>
      </c>
      <c r="Q43" s="147"/>
    </row>
    <row r="44" spans="1:17" ht="22.5" customHeight="1" x14ac:dyDescent="0.3">
      <c r="A44" s="146"/>
      <c r="B44" s="185">
        <v>8</v>
      </c>
      <c r="C44" s="186" t="s">
        <v>132</v>
      </c>
      <c r="D44" s="188" t="str">
        <f t="shared" ref="D44:O44" si="2">IF(COUNT(D42:D43)&gt;0,(D42-D43),"")</f>
        <v/>
      </c>
      <c r="E44" s="188" t="str">
        <f t="shared" si="2"/>
        <v/>
      </c>
      <c r="F44" s="188" t="str">
        <f t="shared" si="2"/>
        <v/>
      </c>
      <c r="G44" s="188" t="str">
        <f t="shared" si="2"/>
        <v/>
      </c>
      <c r="H44" s="188" t="str">
        <f t="shared" si="2"/>
        <v/>
      </c>
      <c r="I44" s="188" t="str">
        <f t="shared" si="2"/>
        <v/>
      </c>
      <c r="J44" s="188" t="str">
        <f t="shared" si="2"/>
        <v/>
      </c>
      <c r="K44" s="188" t="str">
        <f t="shared" si="2"/>
        <v/>
      </c>
      <c r="L44" s="188" t="str">
        <f t="shared" si="2"/>
        <v/>
      </c>
      <c r="M44" s="188" t="str">
        <f t="shared" si="2"/>
        <v/>
      </c>
      <c r="N44" s="188" t="str">
        <f t="shared" si="2"/>
        <v/>
      </c>
      <c r="O44" s="188" t="str">
        <f t="shared" si="2"/>
        <v/>
      </c>
      <c r="P44" s="641" t="str">
        <f t="shared" si="0"/>
        <v/>
      </c>
      <c r="Q44" s="147"/>
    </row>
    <row r="45" spans="1:17" ht="40.5" customHeight="1" x14ac:dyDescent="0.3">
      <c r="A45" s="146"/>
      <c r="B45" s="185">
        <v>9</v>
      </c>
      <c r="C45" s="186" t="s">
        <v>133</v>
      </c>
      <c r="D45" s="187"/>
      <c r="E45" s="187"/>
      <c r="F45" s="187"/>
      <c r="G45" s="187"/>
      <c r="H45" s="187"/>
      <c r="I45" s="187"/>
      <c r="J45" s="187"/>
      <c r="K45" s="187"/>
      <c r="L45" s="187"/>
      <c r="M45" s="187"/>
      <c r="N45" s="187"/>
      <c r="O45" s="187"/>
      <c r="P45" s="641" t="str">
        <f t="shared" si="0"/>
        <v/>
      </c>
      <c r="Q45" s="147"/>
    </row>
    <row r="46" spans="1:17" ht="22.5" customHeight="1" x14ac:dyDescent="0.3">
      <c r="A46" s="146"/>
      <c r="B46" s="185">
        <v>10</v>
      </c>
      <c r="C46" s="186" t="s">
        <v>134</v>
      </c>
      <c r="D46" s="187"/>
      <c r="E46" s="187"/>
      <c r="F46" s="187"/>
      <c r="G46" s="187"/>
      <c r="H46" s="645"/>
      <c r="I46" s="645"/>
      <c r="J46" s="645"/>
      <c r="K46" s="645"/>
      <c r="L46" s="645"/>
      <c r="M46" s="645"/>
      <c r="N46" s="645"/>
      <c r="O46" s="645"/>
      <c r="P46" s="641" t="str">
        <f t="shared" si="0"/>
        <v/>
      </c>
      <c r="Q46" s="147"/>
    </row>
    <row r="47" spans="1:17" ht="40.5" x14ac:dyDescent="0.3">
      <c r="A47" s="146"/>
      <c r="B47" s="958">
        <v>14</v>
      </c>
      <c r="C47" s="959" t="s">
        <v>780</v>
      </c>
      <c r="D47" s="647"/>
      <c r="E47" s="647"/>
      <c r="F47" s="647"/>
      <c r="G47" s="647"/>
      <c r="H47" s="647"/>
      <c r="I47" s="647"/>
      <c r="J47" s="647"/>
      <c r="K47" s="647"/>
      <c r="L47" s="647"/>
      <c r="M47" s="647"/>
      <c r="N47" s="647"/>
      <c r="O47" s="647"/>
      <c r="P47" s="641" t="str">
        <f t="shared" si="0"/>
        <v/>
      </c>
      <c r="Q47" s="147"/>
    </row>
    <row r="48" spans="1:17" ht="40.5" x14ac:dyDescent="0.3">
      <c r="A48" s="146"/>
      <c r="B48" s="958">
        <v>15</v>
      </c>
      <c r="C48" s="959" t="s">
        <v>788</v>
      </c>
      <c r="D48" s="647"/>
      <c r="E48" s="647"/>
      <c r="F48" s="647"/>
      <c r="G48" s="647"/>
      <c r="H48" s="647"/>
      <c r="I48" s="647"/>
      <c r="J48" s="647"/>
      <c r="K48" s="647"/>
      <c r="L48" s="647"/>
      <c r="M48" s="647"/>
      <c r="N48" s="647"/>
      <c r="O48" s="647"/>
      <c r="P48" s="641" t="str">
        <f t="shared" si="0"/>
        <v/>
      </c>
      <c r="Q48" s="147"/>
    </row>
    <row r="49" spans="1:19" ht="43.5" x14ac:dyDescent="0.3">
      <c r="A49" s="146"/>
      <c r="B49" s="958">
        <v>16</v>
      </c>
      <c r="C49" s="959" t="s">
        <v>789</v>
      </c>
      <c r="D49" s="647"/>
      <c r="E49" s="647"/>
      <c r="F49" s="647"/>
      <c r="G49" s="647"/>
      <c r="H49" s="647"/>
      <c r="I49" s="647"/>
      <c r="J49" s="647"/>
      <c r="K49" s="647"/>
      <c r="L49" s="647"/>
      <c r="M49" s="647"/>
      <c r="N49" s="647"/>
      <c r="O49" s="647"/>
      <c r="P49" s="641" t="str">
        <f t="shared" si="0"/>
        <v/>
      </c>
      <c r="Q49" s="147"/>
      <c r="S49" s="950"/>
    </row>
    <row r="50" spans="1:19" ht="23.25" x14ac:dyDescent="0.3">
      <c r="A50" s="146"/>
      <c r="B50" s="958">
        <v>17</v>
      </c>
      <c r="C50" s="959" t="s">
        <v>781</v>
      </c>
      <c r="D50" s="647"/>
      <c r="E50" s="647"/>
      <c r="F50" s="647"/>
      <c r="G50" s="647"/>
      <c r="H50" s="647"/>
      <c r="I50" s="647"/>
      <c r="J50" s="647"/>
      <c r="K50" s="647"/>
      <c r="L50" s="647"/>
      <c r="M50" s="647"/>
      <c r="N50" s="647"/>
      <c r="O50" s="647"/>
      <c r="P50" s="641" t="str">
        <f t="shared" si="0"/>
        <v/>
      </c>
      <c r="Q50" s="147"/>
      <c r="S50" s="950"/>
    </row>
    <row r="51" spans="1:19" ht="22.5" customHeight="1" x14ac:dyDescent="0.3">
      <c r="A51" s="146"/>
      <c r="B51" s="863">
        <v>19</v>
      </c>
      <c r="C51" s="864" t="s">
        <v>135</v>
      </c>
      <c r="D51" s="647"/>
      <c r="E51" s="647"/>
      <c r="F51" s="647"/>
      <c r="G51" s="647"/>
      <c r="H51" s="647"/>
      <c r="I51" s="647"/>
      <c r="J51" s="647"/>
      <c r="K51" s="647"/>
      <c r="L51" s="647"/>
      <c r="M51" s="647"/>
      <c r="N51" s="647"/>
      <c r="O51" s="647"/>
      <c r="P51" s="641" t="str">
        <f t="shared" si="0"/>
        <v/>
      </c>
      <c r="Q51" s="147"/>
    </row>
    <row r="52" spans="1:19" x14ac:dyDescent="0.3">
      <c r="A52" s="146"/>
      <c r="B52" s="863">
        <v>21</v>
      </c>
      <c r="C52" s="864" t="s">
        <v>136</v>
      </c>
      <c r="D52" s="647"/>
      <c r="E52" s="647"/>
      <c r="F52" s="647"/>
      <c r="G52" s="647"/>
      <c r="H52" s="647"/>
      <c r="I52" s="647"/>
      <c r="J52" s="647"/>
      <c r="K52" s="647"/>
      <c r="L52" s="647"/>
      <c r="M52" s="647"/>
      <c r="N52" s="647"/>
      <c r="O52" s="647"/>
      <c r="P52" s="641" t="str">
        <f t="shared" si="0"/>
        <v/>
      </c>
      <c r="Q52" s="147"/>
    </row>
    <row r="53" spans="1:19" ht="40.5" customHeight="1" x14ac:dyDescent="0.3">
      <c r="A53" s="897"/>
      <c r="B53" s="863"/>
      <c r="C53" s="646" t="s">
        <v>605</v>
      </c>
      <c r="D53" s="647"/>
      <c r="E53" s="647"/>
      <c r="F53" s="647"/>
      <c r="G53" s="647"/>
      <c r="H53" s="647"/>
      <c r="I53" s="647"/>
      <c r="J53" s="647"/>
      <c r="K53" s="647"/>
      <c r="L53" s="647"/>
      <c r="M53" s="647"/>
      <c r="N53" s="647"/>
      <c r="O53" s="647"/>
      <c r="P53" s="641" t="str">
        <f t="shared" si="0"/>
        <v/>
      </c>
      <c r="Q53" s="901"/>
    </row>
    <row r="54" spans="1:19" ht="40.5" customHeight="1" x14ac:dyDescent="0.3">
      <c r="A54" s="897"/>
      <c r="B54" s="863" t="s">
        <v>606</v>
      </c>
      <c r="C54" s="864" t="s">
        <v>607</v>
      </c>
      <c r="D54" s="647"/>
      <c r="E54" s="647"/>
      <c r="F54" s="647"/>
      <c r="G54" s="647"/>
      <c r="H54" s="647"/>
      <c r="I54" s="647"/>
      <c r="J54" s="647"/>
      <c r="K54" s="647"/>
      <c r="L54" s="647"/>
      <c r="M54" s="647"/>
      <c r="N54" s="647"/>
      <c r="O54" s="647"/>
      <c r="P54" s="641" t="str">
        <f t="shared" si="0"/>
        <v/>
      </c>
      <c r="Q54" s="901"/>
    </row>
    <row r="55" spans="1:19" ht="40.5" customHeight="1" x14ac:dyDescent="0.3">
      <c r="A55" s="897"/>
      <c r="B55" s="863" t="s">
        <v>608</v>
      </c>
      <c r="C55" s="864" t="s">
        <v>609</v>
      </c>
      <c r="D55" s="647"/>
      <c r="E55" s="647"/>
      <c r="F55" s="647"/>
      <c r="G55" s="647"/>
      <c r="H55" s="647"/>
      <c r="I55" s="647"/>
      <c r="J55" s="647"/>
      <c r="K55" s="647"/>
      <c r="L55" s="647"/>
      <c r="M55" s="647"/>
      <c r="N55" s="647"/>
      <c r="O55" s="647"/>
      <c r="P55" s="641" t="str">
        <f t="shared" si="0"/>
        <v/>
      </c>
      <c r="Q55" s="901"/>
    </row>
    <row r="56" spans="1:19" ht="40.5" customHeight="1" x14ac:dyDescent="0.3">
      <c r="A56" s="897"/>
      <c r="B56" s="863" t="s">
        <v>610</v>
      </c>
      <c r="C56" s="864" t="s">
        <v>148</v>
      </c>
      <c r="D56" s="647"/>
      <c r="E56" s="647"/>
      <c r="F56" s="647"/>
      <c r="G56" s="647"/>
      <c r="H56" s="647"/>
      <c r="I56" s="647"/>
      <c r="J56" s="647"/>
      <c r="K56" s="647"/>
      <c r="L56" s="647"/>
      <c r="M56" s="647"/>
      <c r="N56" s="647"/>
      <c r="O56" s="647"/>
      <c r="P56" s="641" t="str">
        <f>IF(COUNT(D56:O56)&gt;0,P41/P40,"")</f>
        <v/>
      </c>
      <c r="Q56" s="901"/>
    </row>
    <row r="57" spans="1:19" x14ac:dyDescent="0.3">
      <c r="A57" s="897"/>
      <c r="B57" s="863" t="s">
        <v>18</v>
      </c>
      <c r="C57" s="864" t="s">
        <v>611</v>
      </c>
      <c r="D57" s="647"/>
      <c r="E57" s="647"/>
      <c r="F57" s="647"/>
      <c r="G57" s="647"/>
      <c r="H57" s="647"/>
      <c r="I57" s="647"/>
      <c r="J57" s="647"/>
      <c r="K57" s="647"/>
      <c r="L57" s="647"/>
      <c r="M57" s="647"/>
      <c r="N57" s="647"/>
      <c r="O57" s="647"/>
      <c r="P57" s="648"/>
      <c r="Q57" s="901"/>
    </row>
    <row r="58" spans="1:19" ht="25.5" customHeight="1" thickBot="1" x14ac:dyDescent="0.35">
      <c r="A58" s="897"/>
      <c r="B58" s="865" t="s">
        <v>612</v>
      </c>
      <c r="C58" s="866" t="s">
        <v>613</v>
      </c>
      <c r="D58" s="649"/>
      <c r="E58" s="649"/>
      <c r="F58" s="649"/>
      <c r="G58" s="649"/>
      <c r="H58" s="649"/>
      <c r="I58" s="649"/>
      <c r="J58" s="649"/>
      <c r="K58" s="649"/>
      <c r="L58" s="649"/>
      <c r="M58" s="649"/>
      <c r="N58" s="649"/>
      <c r="O58" s="649"/>
      <c r="P58" s="650"/>
      <c r="Q58" s="901"/>
    </row>
    <row r="59" spans="1:19" ht="20.25" customHeight="1" x14ac:dyDescent="0.3">
      <c r="A59" s="897"/>
      <c r="B59" s="960" t="s">
        <v>614</v>
      </c>
      <c r="C59" s="961" t="s">
        <v>782</v>
      </c>
      <c r="D59" s="962"/>
      <c r="E59" s="962"/>
      <c r="F59" s="962"/>
      <c r="G59" s="962"/>
      <c r="H59" s="963"/>
      <c r="I59" s="963"/>
      <c r="J59" s="963"/>
      <c r="K59" s="963"/>
      <c r="L59" s="963"/>
      <c r="M59" s="963"/>
      <c r="N59" s="963"/>
      <c r="O59" s="190"/>
      <c r="P59" s="191"/>
      <c r="Q59" s="901"/>
    </row>
    <row r="60" spans="1:19" ht="23.25" x14ac:dyDescent="0.3">
      <c r="A60" s="897"/>
      <c r="B60" s="964" t="s">
        <v>783</v>
      </c>
      <c r="C60" s="965" t="s">
        <v>784</v>
      </c>
      <c r="D60" s="962"/>
      <c r="E60" s="962"/>
      <c r="F60" s="962"/>
      <c r="G60" s="962"/>
      <c r="H60" s="963"/>
      <c r="I60" s="963"/>
      <c r="J60" s="963"/>
      <c r="K60" s="963"/>
      <c r="L60" s="963"/>
      <c r="M60" s="963"/>
      <c r="N60" s="963"/>
      <c r="O60" s="190"/>
      <c r="P60" s="191"/>
      <c r="Q60" s="901"/>
    </row>
    <row r="61" spans="1:19" ht="15.75" customHeight="1" thickBot="1" x14ac:dyDescent="0.35">
      <c r="A61" s="897"/>
      <c r="B61" s="868"/>
      <c r="C61" s="869"/>
      <c r="D61" s="189"/>
      <c r="E61" s="189"/>
      <c r="F61" s="189"/>
      <c r="G61" s="189"/>
      <c r="H61" s="190"/>
      <c r="I61" s="190"/>
      <c r="J61" s="190"/>
      <c r="K61" s="190"/>
      <c r="L61" s="190"/>
      <c r="M61" s="190"/>
      <c r="N61" s="190"/>
      <c r="O61" s="190"/>
      <c r="P61" s="191"/>
      <c r="Q61" s="901"/>
    </row>
    <row r="62" spans="1:19" ht="44.25" customHeight="1" x14ac:dyDescent="0.3">
      <c r="A62" s="897"/>
      <c r="B62" s="1419" t="s">
        <v>623</v>
      </c>
      <c r="C62" s="1420"/>
      <c r="D62" s="1420"/>
      <c r="E62" s="1420"/>
      <c r="F62" s="1420"/>
      <c r="G62" s="1420"/>
      <c r="H62" s="1420"/>
      <c r="I62" s="1420"/>
      <c r="J62" s="1420"/>
      <c r="K62" s="1420"/>
      <c r="L62" s="1420"/>
      <c r="M62" s="1420"/>
      <c r="N62" s="1420"/>
      <c r="O62" s="1420"/>
      <c r="P62" s="1421"/>
      <c r="Q62" s="901"/>
    </row>
    <row r="63" spans="1:19" ht="49.5" customHeight="1" x14ac:dyDescent="0.3">
      <c r="A63" s="897"/>
      <c r="B63" s="870" t="s">
        <v>615</v>
      </c>
      <c r="C63" s="651" t="s">
        <v>624</v>
      </c>
      <c r="D63" s="770"/>
      <c r="E63" s="770"/>
      <c r="F63" s="770"/>
      <c r="G63" s="770"/>
      <c r="H63" s="770"/>
      <c r="I63" s="770"/>
      <c r="J63" s="770"/>
      <c r="K63" s="770"/>
      <c r="L63" s="770"/>
      <c r="M63" s="770"/>
      <c r="N63" s="770"/>
      <c r="O63" s="770"/>
      <c r="P63" s="771" t="str">
        <f>IF(COUNT(D63:O63)&gt;0,SUM(D63:O63),"")</f>
        <v/>
      </c>
      <c r="Q63" s="901"/>
    </row>
    <row r="64" spans="1:19" ht="49.5" customHeight="1" x14ac:dyDescent="0.3">
      <c r="A64" s="897"/>
      <c r="B64" s="871"/>
      <c r="C64" s="646" t="s">
        <v>616</v>
      </c>
      <c r="D64" s="647"/>
      <c r="E64" s="647"/>
      <c r="F64" s="647"/>
      <c r="G64" s="647"/>
      <c r="H64" s="647"/>
      <c r="I64" s="647"/>
      <c r="J64" s="647"/>
      <c r="K64" s="647"/>
      <c r="L64" s="647"/>
      <c r="M64" s="647"/>
      <c r="N64" s="647"/>
      <c r="O64" s="647"/>
      <c r="P64" s="641"/>
      <c r="Q64" s="901"/>
    </row>
    <row r="65" spans="1:19" ht="45" customHeight="1" x14ac:dyDescent="0.3">
      <c r="A65" s="897"/>
      <c r="B65" s="863" t="s">
        <v>617</v>
      </c>
      <c r="C65" s="864" t="s">
        <v>148</v>
      </c>
      <c r="D65" s="647" t="str">
        <f>IF(COUNT(D40,D41,D47,D48,D49,D63)&gt;0,(D41/(D40-D47-D48-D49-D63)),"")</f>
        <v/>
      </c>
      <c r="E65" s="647" t="str">
        <f t="shared" ref="E65:O65" si="3">IF(COUNT(E40,E41,E47,E48,E49,E63)&gt;0,(E41/(E40-E47-E48-E49-E63)),"")</f>
        <v/>
      </c>
      <c r="F65" s="647" t="str">
        <f t="shared" si="3"/>
        <v/>
      </c>
      <c r="G65" s="647" t="str">
        <f t="shared" si="3"/>
        <v/>
      </c>
      <c r="H65" s="647" t="str">
        <f t="shared" si="3"/>
        <v/>
      </c>
      <c r="I65" s="647" t="str">
        <f t="shared" si="3"/>
        <v/>
      </c>
      <c r="J65" s="647" t="str">
        <f t="shared" si="3"/>
        <v/>
      </c>
      <c r="K65" s="647" t="str">
        <f t="shared" si="3"/>
        <v/>
      </c>
      <c r="L65" s="647" t="str">
        <f t="shared" si="3"/>
        <v/>
      </c>
      <c r="M65" s="647" t="str">
        <f t="shared" si="3"/>
        <v/>
      </c>
      <c r="N65" s="647" t="str">
        <f t="shared" si="3"/>
        <v/>
      </c>
      <c r="O65" s="647" t="str">
        <f t="shared" si="3"/>
        <v/>
      </c>
      <c r="P65" s="647" t="str">
        <f>IF(COUNT(D65:O65)&gt;0,IFERROR((P41/(IF(P40="",0,P40)-IF(P47="",0,P47)-IF(P48="",0,P48)-IF(P49="",0,P49)-IF(P63="",0,P63))),""),"")</f>
        <v/>
      </c>
      <c r="Q65" s="901"/>
      <c r="S65" s="950"/>
    </row>
    <row r="66" spans="1:19" x14ac:dyDescent="0.3">
      <c r="A66" s="897"/>
      <c r="B66" s="863" t="s">
        <v>618</v>
      </c>
      <c r="C66" s="864" t="s">
        <v>611</v>
      </c>
      <c r="D66" s="647" t="str">
        <f t="shared" ref="D66:O66" si="4">IF(COUNT(D57)&gt;0,(D57),"")</f>
        <v/>
      </c>
      <c r="E66" s="647" t="str">
        <f t="shared" si="4"/>
        <v/>
      </c>
      <c r="F66" s="647" t="str">
        <f t="shared" si="4"/>
        <v/>
      </c>
      <c r="G66" s="647" t="str">
        <f t="shared" si="4"/>
        <v/>
      </c>
      <c r="H66" s="647" t="str">
        <f t="shared" si="4"/>
        <v/>
      </c>
      <c r="I66" s="647" t="str">
        <f t="shared" si="4"/>
        <v/>
      </c>
      <c r="J66" s="647" t="str">
        <f t="shared" si="4"/>
        <v/>
      </c>
      <c r="K66" s="647" t="str">
        <f t="shared" si="4"/>
        <v/>
      </c>
      <c r="L66" s="647" t="str">
        <f t="shared" si="4"/>
        <v/>
      </c>
      <c r="M66" s="647" t="str">
        <f t="shared" si="4"/>
        <v/>
      </c>
      <c r="N66" s="647" t="str">
        <f t="shared" si="4"/>
        <v/>
      </c>
      <c r="O66" s="647" t="str">
        <f t="shared" si="4"/>
        <v/>
      </c>
      <c r="P66" s="648"/>
      <c r="Q66" s="901"/>
    </row>
    <row r="67" spans="1:19" ht="21" thickBot="1" x14ac:dyDescent="0.35">
      <c r="A67" s="897"/>
      <c r="B67" s="865" t="s">
        <v>619</v>
      </c>
      <c r="C67" s="866" t="s">
        <v>613</v>
      </c>
      <c r="D67" s="966" t="str">
        <f>IF(COUNT(D39,D40,D47,D48,D49,D63)&gt;0,IFERROR((D39/(D40-D47-D48-D49-D63)),""),"")</f>
        <v/>
      </c>
      <c r="E67" s="966" t="str">
        <f t="shared" ref="E67:O67" si="5">IF(COUNT(E39,E40,E47,E48,E49,E63)&gt;0,IFERROR((E39/(E40-E47-E48-E49-E63)),""),"")</f>
        <v/>
      </c>
      <c r="F67" s="966" t="str">
        <f t="shared" si="5"/>
        <v/>
      </c>
      <c r="G67" s="966" t="str">
        <f t="shared" si="5"/>
        <v/>
      </c>
      <c r="H67" s="966" t="str">
        <f t="shared" si="5"/>
        <v/>
      </c>
      <c r="I67" s="966" t="str">
        <f t="shared" si="5"/>
        <v/>
      </c>
      <c r="J67" s="966" t="str">
        <f t="shared" si="5"/>
        <v/>
      </c>
      <c r="K67" s="966" t="str">
        <f t="shared" si="5"/>
        <v/>
      </c>
      <c r="L67" s="966" t="str">
        <f t="shared" si="5"/>
        <v/>
      </c>
      <c r="M67" s="966" t="str">
        <f t="shared" si="5"/>
        <v/>
      </c>
      <c r="N67" s="966" t="str">
        <f t="shared" si="5"/>
        <v/>
      </c>
      <c r="O67" s="966" t="str">
        <f t="shared" si="5"/>
        <v/>
      </c>
      <c r="P67" s="650"/>
      <c r="Q67" s="901"/>
      <c r="S67" s="950"/>
    </row>
    <row r="68" spans="1:19" ht="33.75" customHeight="1" thickBot="1" x14ac:dyDescent="0.35">
      <c r="A68" s="905"/>
      <c r="B68" s="872"/>
      <c r="C68" s="214"/>
      <c r="D68" s="215"/>
      <c r="E68" s="215"/>
      <c r="F68" s="215"/>
      <c r="G68" s="215"/>
      <c r="H68" s="216"/>
      <c r="I68" s="217"/>
      <c r="J68" s="217"/>
      <c r="K68" s="217"/>
      <c r="L68" s="217"/>
      <c r="M68" s="217"/>
      <c r="N68" s="217"/>
      <c r="O68" s="217"/>
      <c r="P68" s="217"/>
      <c r="Q68" s="218"/>
    </row>
    <row r="69" spans="1:19" ht="20.25" customHeight="1" x14ac:dyDescent="0.3">
      <c r="A69" s="897"/>
      <c r="B69" s="873"/>
      <c r="C69" s="874" t="s">
        <v>703</v>
      </c>
      <c r="D69" s="189"/>
      <c r="E69" s="189"/>
      <c r="F69" s="189"/>
      <c r="G69" s="189"/>
      <c r="H69" s="190"/>
      <c r="I69" s="190"/>
      <c r="J69" s="190"/>
      <c r="K69" s="190"/>
      <c r="L69" s="190"/>
      <c r="M69" s="190"/>
      <c r="N69" s="190"/>
      <c r="O69" s="190"/>
      <c r="P69" s="191"/>
      <c r="Q69" s="901"/>
    </row>
    <row r="70" spans="1:19" s="178" customFormat="1" ht="18" customHeight="1" thickBot="1" x14ac:dyDescent="0.35">
      <c r="A70" s="172"/>
      <c r="B70" s="859"/>
      <c r="C70" s="862"/>
      <c r="D70" s="860"/>
      <c r="E70" s="860"/>
      <c r="F70" s="860"/>
      <c r="G70" s="860"/>
      <c r="H70" s="861"/>
      <c r="I70" s="861"/>
      <c r="J70" s="861"/>
      <c r="K70" s="861"/>
      <c r="L70" s="861"/>
      <c r="M70" s="861"/>
      <c r="N70" s="861"/>
      <c r="O70" s="861"/>
      <c r="P70" s="860"/>
      <c r="Q70" s="901"/>
    </row>
    <row r="71" spans="1:19" s="744" customFormat="1" ht="24.75" customHeight="1" x14ac:dyDescent="0.3">
      <c r="A71" s="739"/>
      <c r="B71" s="740" t="s">
        <v>120</v>
      </c>
      <c r="C71" s="741" t="s">
        <v>121</v>
      </c>
      <c r="D71" s="742" t="s">
        <v>122</v>
      </c>
      <c r="E71" s="742" t="s">
        <v>122</v>
      </c>
      <c r="F71" s="742" t="s">
        <v>122</v>
      </c>
      <c r="G71" s="742" t="s">
        <v>122</v>
      </c>
      <c r="H71" s="742" t="s">
        <v>122</v>
      </c>
      <c r="I71" s="742" t="s">
        <v>122</v>
      </c>
      <c r="J71" s="742" t="s">
        <v>122</v>
      </c>
      <c r="K71" s="742" t="s">
        <v>122</v>
      </c>
      <c r="L71" s="742" t="s">
        <v>122</v>
      </c>
      <c r="M71" s="742" t="s">
        <v>122</v>
      </c>
      <c r="N71" s="742" t="s">
        <v>122</v>
      </c>
      <c r="O71" s="742" t="s">
        <v>122</v>
      </c>
      <c r="P71" s="1422" t="s">
        <v>123</v>
      </c>
      <c r="Q71" s="743"/>
    </row>
    <row r="72" spans="1:19" s="744" customFormat="1" ht="20.25" customHeight="1" x14ac:dyDescent="0.3">
      <c r="A72" s="739"/>
      <c r="B72" s="745"/>
      <c r="C72" s="746" t="s">
        <v>124</v>
      </c>
      <c r="D72" s="747" t="s">
        <v>122</v>
      </c>
      <c r="E72" s="747" t="s">
        <v>122</v>
      </c>
      <c r="F72" s="747" t="s">
        <v>122</v>
      </c>
      <c r="G72" s="747" t="s">
        <v>122</v>
      </c>
      <c r="H72" s="747" t="s">
        <v>122</v>
      </c>
      <c r="I72" s="747" t="s">
        <v>122</v>
      </c>
      <c r="J72" s="747" t="s">
        <v>122</v>
      </c>
      <c r="K72" s="747" t="s">
        <v>122</v>
      </c>
      <c r="L72" s="747" t="s">
        <v>122</v>
      </c>
      <c r="M72" s="747" t="s">
        <v>122</v>
      </c>
      <c r="N72" s="747" t="s">
        <v>122</v>
      </c>
      <c r="O72" s="747" t="s">
        <v>122</v>
      </c>
      <c r="P72" s="1423"/>
      <c r="Q72" s="743"/>
    </row>
    <row r="73" spans="1:19" s="744" customFormat="1" ht="22.5" customHeight="1" x14ac:dyDescent="0.3">
      <c r="A73" s="739"/>
      <c r="B73" s="748">
        <v>1</v>
      </c>
      <c r="C73" s="749" t="s">
        <v>125</v>
      </c>
      <c r="D73" s="187"/>
      <c r="E73" s="187"/>
      <c r="F73" s="187"/>
      <c r="G73" s="187"/>
      <c r="H73" s="187"/>
      <c r="I73" s="187"/>
      <c r="J73" s="187"/>
      <c r="K73" s="187"/>
      <c r="L73" s="187"/>
      <c r="M73" s="187"/>
      <c r="N73" s="187"/>
      <c r="O73" s="187"/>
      <c r="P73" s="641" t="str">
        <f t="shared" ref="P73:P88" si="6">IF(COUNT(D73:O73)&gt;0,SUM(D73:O73),"")</f>
        <v/>
      </c>
      <c r="Q73" s="743"/>
    </row>
    <row r="74" spans="1:19" s="744" customFormat="1" ht="22.5" customHeight="1" x14ac:dyDescent="0.3">
      <c r="A74" s="739"/>
      <c r="B74" s="748">
        <v>2</v>
      </c>
      <c r="C74" s="749" t="s">
        <v>126</v>
      </c>
      <c r="D74" s="187"/>
      <c r="E74" s="187"/>
      <c r="F74" s="187"/>
      <c r="G74" s="187"/>
      <c r="H74" s="187"/>
      <c r="I74" s="187"/>
      <c r="J74" s="187"/>
      <c r="K74" s="187"/>
      <c r="L74" s="187"/>
      <c r="M74" s="187"/>
      <c r="N74" s="187"/>
      <c r="O74" s="187"/>
      <c r="P74" s="641" t="str">
        <f t="shared" si="6"/>
        <v/>
      </c>
      <c r="Q74" s="743"/>
    </row>
    <row r="75" spans="1:19" s="744" customFormat="1" ht="22.5" customHeight="1" x14ac:dyDescent="0.3">
      <c r="A75" s="739"/>
      <c r="B75" s="748">
        <v>3</v>
      </c>
      <c r="C75" s="749" t="s">
        <v>127</v>
      </c>
      <c r="D75" s="187"/>
      <c r="E75" s="187"/>
      <c r="F75" s="187"/>
      <c r="G75" s="187"/>
      <c r="H75" s="187"/>
      <c r="I75" s="187"/>
      <c r="J75" s="187"/>
      <c r="K75" s="187"/>
      <c r="L75" s="187"/>
      <c r="M75" s="187"/>
      <c r="N75" s="187"/>
      <c r="O75" s="187"/>
      <c r="P75" s="641" t="str">
        <f t="shared" si="6"/>
        <v/>
      </c>
      <c r="Q75" s="743"/>
    </row>
    <row r="76" spans="1:19" s="744" customFormat="1" ht="22.5" customHeight="1" x14ac:dyDescent="0.3">
      <c r="A76" s="739"/>
      <c r="B76" s="748">
        <v>4</v>
      </c>
      <c r="C76" s="749" t="s">
        <v>128</v>
      </c>
      <c r="D76" s="188" t="str">
        <f t="shared" ref="D76" si="7">IF(COUNT(D73:D75)&gt;0, SUM(D73:D75),"")</f>
        <v/>
      </c>
      <c r="E76" s="188" t="str">
        <f t="shared" ref="E76:O76" si="8">IF(COUNT(E73:E75)&gt;0, SUM(E73:E75),"")</f>
        <v/>
      </c>
      <c r="F76" s="188" t="str">
        <f t="shared" si="8"/>
        <v/>
      </c>
      <c r="G76" s="188" t="str">
        <f t="shared" si="8"/>
        <v/>
      </c>
      <c r="H76" s="188" t="str">
        <f t="shared" si="8"/>
        <v/>
      </c>
      <c r="I76" s="188" t="str">
        <f t="shared" si="8"/>
        <v/>
      </c>
      <c r="J76" s="188" t="str">
        <f t="shared" si="8"/>
        <v/>
      </c>
      <c r="K76" s="188" t="str">
        <f t="shared" si="8"/>
        <v/>
      </c>
      <c r="L76" s="188" t="str">
        <f t="shared" si="8"/>
        <v/>
      </c>
      <c r="M76" s="188" t="str">
        <f t="shared" si="8"/>
        <v/>
      </c>
      <c r="N76" s="188" t="str">
        <f t="shared" si="8"/>
        <v/>
      </c>
      <c r="O76" s="188" t="str">
        <f t="shared" si="8"/>
        <v/>
      </c>
      <c r="P76" s="641" t="str">
        <f t="shared" si="6"/>
        <v/>
      </c>
      <c r="Q76" s="743"/>
    </row>
    <row r="77" spans="1:19" s="744" customFormat="1" ht="22.5" customHeight="1" x14ac:dyDescent="0.3">
      <c r="A77" s="739"/>
      <c r="B77" s="748">
        <v>5</v>
      </c>
      <c r="C77" s="749" t="s">
        <v>129</v>
      </c>
      <c r="D77" s="187"/>
      <c r="E77" s="187"/>
      <c r="F77" s="187"/>
      <c r="G77" s="187"/>
      <c r="H77" s="187"/>
      <c r="I77" s="187"/>
      <c r="J77" s="187"/>
      <c r="K77" s="187"/>
      <c r="L77" s="187"/>
      <c r="M77" s="187"/>
      <c r="N77" s="187"/>
      <c r="O77" s="187"/>
      <c r="P77" s="641" t="str">
        <f t="shared" si="6"/>
        <v/>
      </c>
      <c r="Q77" s="743"/>
    </row>
    <row r="78" spans="1:19" s="744" customFormat="1" ht="22.5" customHeight="1" x14ac:dyDescent="0.3">
      <c r="A78" s="739"/>
      <c r="B78" s="748">
        <v>6</v>
      </c>
      <c r="C78" s="749" t="s">
        <v>130</v>
      </c>
      <c r="D78" s="187"/>
      <c r="E78" s="187"/>
      <c r="F78" s="187"/>
      <c r="G78" s="187"/>
      <c r="H78" s="187"/>
      <c r="I78" s="187"/>
      <c r="J78" s="187"/>
      <c r="K78" s="187"/>
      <c r="L78" s="187"/>
      <c r="M78" s="187"/>
      <c r="N78" s="187"/>
      <c r="O78" s="187"/>
      <c r="P78" s="641" t="str">
        <f t="shared" si="6"/>
        <v/>
      </c>
      <c r="Q78" s="743"/>
    </row>
    <row r="79" spans="1:19" s="744" customFormat="1" ht="22.5" customHeight="1" x14ac:dyDescent="0.3">
      <c r="A79" s="739"/>
      <c r="B79" s="748">
        <v>7</v>
      </c>
      <c r="C79" s="749" t="s">
        <v>131</v>
      </c>
      <c r="D79" s="187"/>
      <c r="E79" s="187"/>
      <c r="F79" s="187"/>
      <c r="G79" s="187"/>
      <c r="H79" s="187"/>
      <c r="I79" s="187"/>
      <c r="J79" s="187"/>
      <c r="K79" s="187"/>
      <c r="L79" s="187"/>
      <c r="M79" s="187"/>
      <c r="N79" s="187"/>
      <c r="O79" s="187"/>
      <c r="P79" s="641" t="str">
        <f t="shared" si="6"/>
        <v/>
      </c>
      <c r="Q79" s="743"/>
    </row>
    <row r="80" spans="1:19" s="744" customFormat="1" ht="22.5" customHeight="1" x14ac:dyDescent="0.3">
      <c r="A80" s="739"/>
      <c r="B80" s="748">
        <v>8</v>
      </c>
      <c r="C80" s="749" t="s">
        <v>132</v>
      </c>
      <c r="D80" s="188" t="str">
        <f t="shared" ref="D80:O80" si="9">IF(COUNT(D78:D79)&gt;0,(D78-D79),"")</f>
        <v/>
      </c>
      <c r="E80" s="188" t="str">
        <f t="shared" si="9"/>
        <v/>
      </c>
      <c r="F80" s="188" t="str">
        <f t="shared" si="9"/>
        <v/>
      </c>
      <c r="G80" s="188" t="str">
        <f t="shared" si="9"/>
        <v/>
      </c>
      <c r="H80" s="188" t="str">
        <f t="shared" si="9"/>
        <v/>
      </c>
      <c r="I80" s="188" t="str">
        <f t="shared" si="9"/>
        <v/>
      </c>
      <c r="J80" s="188" t="str">
        <f t="shared" si="9"/>
        <v/>
      </c>
      <c r="K80" s="188" t="str">
        <f t="shared" si="9"/>
        <v/>
      </c>
      <c r="L80" s="188" t="str">
        <f t="shared" si="9"/>
        <v/>
      </c>
      <c r="M80" s="188" t="str">
        <f t="shared" si="9"/>
        <v/>
      </c>
      <c r="N80" s="188" t="str">
        <f t="shared" si="9"/>
        <v/>
      </c>
      <c r="O80" s="188" t="str">
        <f t="shared" si="9"/>
        <v/>
      </c>
      <c r="P80" s="641" t="str">
        <f t="shared" si="6"/>
        <v/>
      </c>
      <c r="Q80" s="743"/>
    </row>
    <row r="81" spans="1:19" s="744" customFormat="1" ht="40.5" customHeight="1" x14ac:dyDescent="0.3">
      <c r="A81" s="739"/>
      <c r="B81" s="748">
        <v>9</v>
      </c>
      <c r="C81" s="749" t="s">
        <v>133</v>
      </c>
      <c r="D81" s="187"/>
      <c r="E81" s="187"/>
      <c r="F81" s="187"/>
      <c r="G81" s="187"/>
      <c r="H81" s="187"/>
      <c r="I81" s="187"/>
      <c r="J81" s="187"/>
      <c r="K81" s="187"/>
      <c r="L81" s="187"/>
      <c r="M81" s="187"/>
      <c r="N81" s="187"/>
      <c r="O81" s="187"/>
      <c r="P81" s="641" t="str">
        <f t="shared" si="6"/>
        <v/>
      </c>
      <c r="Q81" s="743"/>
    </row>
    <row r="82" spans="1:19" s="744" customFormat="1" ht="22.5" customHeight="1" x14ac:dyDescent="0.3">
      <c r="A82" s="739"/>
      <c r="B82" s="748">
        <v>10</v>
      </c>
      <c r="C82" s="749" t="s">
        <v>134</v>
      </c>
      <c r="D82" s="187"/>
      <c r="E82" s="187"/>
      <c r="F82" s="187"/>
      <c r="G82" s="187"/>
      <c r="H82" s="645"/>
      <c r="I82" s="645"/>
      <c r="J82" s="645"/>
      <c r="K82" s="645"/>
      <c r="L82" s="645"/>
      <c r="M82" s="645"/>
      <c r="N82" s="645"/>
      <c r="O82" s="645"/>
      <c r="P82" s="641" t="str">
        <f t="shared" si="6"/>
        <v/>
      </c>
      <c r="Q82" s="743"/>
    </row>
    <row r="83" spans="1:19" s="744" customFormat="1" ht="40.5" x14ac:dyDescent="0.3">
      <c r="A83" s="739"/>
      <c r="B83" s="958">
        <v>14</v>
      </c>
      <c r="C83" s="959" t="s">
        <v>780</v>
      </c>
      <c r="D83" s="187"/>
      <c r="E83" s="187"/>
      <c r="F83" s="187"/>
      <c r="G83" s="187"/>
      <c r="H83" s="187"/>
      <c r="I83" s="187"/>
      <c r="J83" s="187"/>
      <c r="K83" s="187"/>
      <c r="L83" s="187"/>
      <c r="M83" s="187"/>
      <c r="N83" s="187"/>
      <c r="O83" s="187"/>
      <c r="P83" s="641" t="str">
        <f t="shared" si="6"/>
        <v/>
      </c>
      <c r="Q83" s="743"/>
    </row>
    <row r="84" spans="1:19" s="744" customFormat="1" ht="40.5" x14ac:dyDescent="0.3">
      <c r="A84" s="739"/>
      <c r="B84" s="958">
        <v>15</v>
      </c>
      <c r="C84" s="959" t="s">
        <v>788</v>
      </c>
      <c r="D84" s="187"/>
      <c r="E84" s="187"/>
      <c r="F84" s="187"/>
      <c r="G84" s="187"/>
      <c r="H84" s="187"/>
      <c r="I84" s="187"/>
      <c r="J84" s="187"/>
      <c r="K84" s="187"/>
      <c r="L84" s="187"/>
      <c r="M84" s="187"/>
      <c r="N84" s="187"/>
      <c r="O84" s="187"/>
      <c r="P84" s="641" t="str">
        <f t="shared" si="6"/>
        <v/>
      </c>
      <c r="Q84" s="743"/>
    </row>
    <row r="85" spans="1:19" s="744" customFormat="1" ht="43.5" x14ac:dyDescent="0.3">
      <c r="A85" s="739"/>
      <c r="B85" s="958">
        <v>16</v>
      </c>
      <c r="C85" s="959" t="s">
        <v>789</v>
      </c>
      <c r="D85" s="187"/>
      <c r="E85" s="187"/>
      <c r="F85" s="187"/>
      <c r="G85" s="187"/>
      <c r="H85" s="187"/>
      <c r="I85" s="187"/>
      <c r="J85" s="187"/>
      <c r="K85" s="187"/>
      <c r="L85" s="187"/>
      <c r="M85" s="187"/>
      <c r="N85" s="187"/>
      <c r="O85" s="187"/>
      <c r="P85" s="641" t="str">
        <f t="shared" si="6"/>
        <v/>
      </c>
      <c r="Q85" s="743"/>
      <c r="S85" s="950"/>
    </row>
    <row r="86" spans="1:19" s="744" customFormat="1" ht="23.25" x14ac:dyDescent="0.3">
      <c r="A86" s="739"/>
      <c r="B86" s="958">
        <v>17</v>
      </c>
      <c r="C86" s="959" t="s">
        <v>781</v>
      </c>
      <c r="D86" s="187"/>
      <c r="E86" s="187"/>
      <c r="F86" s="187"/>
      <c r="G86" s="187"/>
      <c r="H86" s="187"/>
      <c r="I86" s="187"/>
      <c r="J86" s="187"/>
      <c r="K86" s="187"/>
      <c r="L86" s="187"/>
      <c r="M86" s="187"/>
      <c r="N86" s="187"/>
      <c r="O86" s="187"/>
      <c r="P86" s="641" t="str">
        <f t="shared" si="6"/>
        <v/>
      </c>
      <c r="Q86" s="743"/>
      <c r="S86" s="950"/>
    </row>
    <row r="87" spans="1:19" s="744" customFormat="1" ht="22.5" customHeight="1" x14ac:dyDescent="0.3">
      <c r="A87" s="739"/>
      <c r="B87" s="863">
        <v>19</v>
      </c>
      <c r="C87" s="864" t="s">
        <v>135</v>
      </c>
      <c r="D87" s="187"/>
      <c r="E87" s="187"/>
      <c r="F87" s="187"/>
      <c r="G87" s="187"/>
      <c r="H87" s="187"/>
      <c r="I87" s="187"/>
      <c r="J87" s="187"/>
      <c r="K87" s="187"/>
      <c r="L87" s="187"/>
      <c r="M87" s="187"/>
      <c r="N87" s="187"/>
      <c r="O87" s="187"/>
      <c r="P87" s="641" t="str">
        <f t="shared" si="6"/>
        <v/>
      </c>
      <c r="Q87" s="743"/>
    </row>
    <row r="88" spans="1:19" s="744" customFormat="1" x14ac:dyDescent="0.3">
      <c r="A88" s="739"/>
      <c r="B88" s="863">
        <v>21</v>
      </c>
      <c r="C88" s="864" t="s">
        <v>136</v>
      </c>
      <c r="D88" s="187"/>
      <c r="E88" s="187"/>
      <c r="F88" s="187"/>
      <c r="G88" s="187"/>
      <c r="H88" s="187"/>
      <c r="I88" s="187"/>
      <c r="J88" s="187"/>
      <c r="K88" s="187"/>
      <c r="L88" s="187"/>
      <c r="M88" s="187"/>
      <c r="N88" s="187"/>
      <c r="O88" s="187"/>
      <c r="P88" s="641" t="str">
        <f t="shared" si="6"/>
        <v/>
      </c>
      <c r="Q88" s="743"/>
    </row>
    <row r="89" spans="1:19" ht="40.5" customHeight="1" x14ac:dyDescent="0.3">
      <c r="A89" s="897"/>
      <c r="B89" s="967"/>
      <c r="C89" s="183" t="s">
        <v>605</v>
      </c>
      <c r="D89" s="968"/>
      <c r="E89" s="968"/>
      <c r="F89" s="968"/>
      <c r="G89" s="968"/>
      <c r="H89" s="968"/>
      <c r="I89" s="968"/>
      <c r="J89" s="968"/>
      <c r="K89" s="968"/>
      <c r="L89" s="968"/>
      <c r="M89" s="968"/>
      <c r="N89" s="968"/>
      <c r="O89" s="968"/>
      <c r="P89" s="969" t="str">
        <f t="shared" ref="P89:P91" si="10">IF(COUNT(D89:O89)&gt;0,SUM(D89:O89),"")</f>
        <v/>
      </c>
      <c r="Q89" s="901"/>
    </row>
    <row r="90" spans="1:19" ht="40.5" customHeight="1" x14ac:dyDescent="0.3">
      <c r="A90" s="897"/>
      <c r="B90" s="863" t="s">
        <v>606</v>
      </c>
      <c r="C90" s="864" t="s">
        <v>607</v>
      </c>
      <c r="D90" s="647"/>
      <c r="E90" s="647"/>
      <c r="F90" s="647"/>
      <c r="G90" s="647"/>
      <c r="H90" s="647"/>
      <c r="I90" s="647"/>
      <c r="J90" s="647"/>
      <c r="K90" s="647"/>
      <c r="L90" s="647"/>
      <c r="M90" s="647"/>
      <c r="N90" s="647"/>
      <c r="O90" s="647"/>
      <c r="P90" s="641" t="str">
        <f t="shared" si="10"/>
        <v/>
      </c>
      <c r="Q90" s="901"/>
    </row>
    <row r="91" spans="1:19" ht="40.5" customHeight="1" x14ac:dyDescent="0.3">
      <c r="A91" s="897"/>
      <c r="B91" s="863" t="s">
        <v>608</v>
      </c>
      <c r="C91" s="864" t="s">
        <v>609</v>
      </c>
      <c r="D91" s="647"/>
      <c r="E91" s="647"/>
      <c r="F91" s="647"/>
      <c r="G91" s="647"/>
      <c r="H91" s="647"/>
      <c r="I91" s="647"/>
      <c r="J91" s="647"/>
      <c r="K91" s="647"/>
      <c r="L91" s="647"/>
      <c r="M91" s="647"/>
      <c r="N91" s="647"/>
      <c r="O91" s="647"/>
      <c r="P91" s="641" t="str">
        <f t="shared" si="10"/>
        <v/>
      </c>
      <c r="Q91" s="901"/>
    </row>
    <row r="92" spans="1:19" ht="40.5" customHeight="1" x14ac:dyDescent="0.3">
      <c r="A92" s="897"/>
      <c r="B92" s="863" t="s">
        <v>610</v>
      </c>
      <c r="C92" s="864" t="s">
        <v>148</v>
      </c>
      <c r="D92" s="647"/>
      <c r="E92" s="647"/>
      <c r="F92" s="647"/>
      <c r="G92" s="647"/>
      <c r="H92" s="647"/>
      <c r="I92" s="647"/>
      <c r="J92" s="647"/>
      <c r="K92" s="647"/>
      <c r="L92" s="647"/>
      <c r="M92" s="647"/>
      <c r="N92" s="647"/>
      <c r="O92" s="647"/>
      <c r="P92" s="641" t="str">
        <f>IF(COUNT(D92:O92)&gt;0,P77/P76,"")</f>
        <v/>
      </c>
      <c r="Q92" s="901"/>
    </row>
    <row r="93" spans="1:19" x14ac:dyDescent="0.3">
      <c r="A93" s="897"/>
      <c r="B93" s="863" t="s">
        <v>18</v>
      </c>
      <c r="C93" s="864" t="s">
        <v>611</v>
      </c>
      <c r="D93" s="647"/>
      <c r="E93" s="647"/>
      <c r="F93" s="647"/>
      <c r="G93" s="647"/>
      <c r="H93" s="647"/>
      <c r="I93" s="647"/>
      <c r="J93" s="647"/>
      <c r="K93" s="647"/>
      <c r="L93" s="647"/>
      <c r="M93" s="647"/>
      <c r="N93" s="647"/>
      <c r="O93" s="647"/>
      <c r="P93" s="648"/>
      <c r="Q93" s="901"/>
    </row>
    <row r="94" spans="1:19" ht="25.5" customHeight="1" thickBot="1" x14ac:dyDescent="0.35">
      <c r="A94" s="897"/>
      <c r="B94" s="865" t="s">
        <v>612</v>
      </c>
      <c r="C94" s="866" t="s">
        <v>613</v>
      </c>
      <c r="D94" s="649"/>
      <c r="E94" s="649"/>
      <c r="F94" s="649"/>
      <c r="G94" s="649"/>
      <c r="H94" s="649"/>
      <c r="I94" s="649"/>
      <c r="J94" s="649"/>
      <c r="K94" s="649"/>
      <c r="L94" s="649"/>
      <c r="M94" s="649"/>
      <c r="N94" s="649"/>
      <c r="O94" s="649"/>
      <c r="P94" s="650"/>
      <c r="Q94" s="901"/>
    </row>
    <row r="95" spans="1:19" s="744" customFormat="1" ht="20.25" customHeight="1" x14ac:dyDescent="0.3">
      <c r="A95" s="906"/>
      <c r="B95" s="867"/>
      <c r="C95" s="951"/>
      <c r="D95" s="189"/>
      <c r="E95" s="189"/>
      <c r="F95" s="189"/>
      <c r="G95" s="189"/>
      <c r="H95" s="190"/>
      <c r="I95" s="190"/>
      <c r="J95" s="190"/>
      <c r="K95" s="190"/>
      <c r="L95" s="190"/>
      <c r="M95" s="190"/>
      <c r="N95" s="190"/>
      <c r="O95" s="190"/>
      <c r="P95" s="191"/>
      <c r="Q95" s="907"/>
    </row>
    <row r="96" spans="1:19" s="744" customFormat="1" ht="20.25" customHeight="1" x14ac:dyDescent="0.3">
      <c r="A96" s="906"/>
      <c r="B96" s="875"/>
      <c r="C96" s="876"/>
      <c r="D96" s="189"/>
      <c r="E96" s="189"/>
      <c r="F96" s="189"/>
      <c r="G96" s="189"/>
      <c r="H96" s="190"/>
      <c r="I96" s="190"/>
      <c r="J96" s="190"/>
      <c r="K96" s="190"/>
      <c r="L96" s="190"/>
      <c r="M96" s="190"/>
      <c r="N96" s="190"/>
      <c r="O96" s="190"/>
      <c r="P96" s="191"/>
      <c r="Q96" s="907"/>
    </row>
    <row r="97" spans="1:19" ht="20.25" customHeight="1" x14ac:dyDescent="0.3">
      <c r="A97" s="146"/>
      <c r="B97" s="193" t="s">
        <v>620</v>
      </c>
      <c r="C97" s="158"/>
      <c r="D97" s="158"/>
      <c r="E97" s="158"/>
      <c r="F97" s="158"/>
      <c r="G97" s="158"/>
      <c r="H97" s="158"/>
      <c r="I97" s="158"/>
      <c r="J97" s="158"/>
      <c r="K97" s="158"/>
      <c r="L97" s="158"/>
      <c r="M97" s="158"/>
      <c r="N97" s="158"/>
      <c r="O97" s="158"/>
      <c r="P97" s="159"/>
      <c r="Q97" s="147"/>
    </row>
    <row r="98" spans="1:19" ht="8.25" customHeight="1" x14ac:dyDescent="0.3">
      <c r="A98" s="146"/>
      <c r="B98" s="194"/>
      <c r="C98" s="164"/>
      <c r="D98" s="164"/>
      <c r="E98" s="164"/>
      <c r="F98" s="164"/>
      <c r="G98" s="164"/>
      <c r="H98" s="164"/>
      <c r="I98" s="164"/>
      <c r="J98" s="164"/>
      <c r="K98" s="164"/>
      <c r="L98" s="164"/>
      <c r="M98" s="164"/>
      <c r="N98" s="164"/>
      <c r="O98" s="164"/>
      <c r="P98" s="161"/>
      <c r="Q98" s="147"/>
    </row>
    <row r="99" spans="1:19" ht="20.25" customHeight="1" x14ac:dyDescent="0.3">
      <c r="A99" s="195"/>
      <c r="B99" s="1372" t="s">
        <v>137</v>
      </c>
      <c r="C99" s="1373"/>
      <c r="D99" s="1373"/>
      <c r="E99" s="1374"/>
      <c r="F99" s="1375" t="s">
        <v>138</v>
      </c>
      <c r="G99" s="1373"/>
      <c r="H99" s="1373"/>
      <c r="I99" s="1373"/>
      <c r="J99" s="1373"/>
      <c r="K99" s="1373"/>
      <c r="L99" s="1373"/>
      <c r="M99" s="1373"/>
      <c r="N99" s="1373"/>
      <c r="O99" s="1373"/>
      <c r="P99" s="1376"/>
      <c r="Q99" s="147"/>
    </row>
    <row r="100" spans="1:19" ht="119.25" customHeight="1" x14ac:dyDescent="0.3">
      <c r="A100" s="196"/>
      <c r="B100" s="1424" t="s">
        <v>158</v>
      </c>
      <c r="C100" s="1425"/>
      <c r="D100" s="1425"/>
      <c r="E100" s="1426"/>
      <c r="F100" s="1427"/>
      <c r="G100" s="1428"/>
      <c r="H100" s="1428"/>
      <c r="I100" s="1428"/>
      <c r="J100" s="1428"/>
      <c r="K100" s="1428"/>
      <c r="L100" s="1428"/>
      <c r="M100" s="1428"/>
      <c r="N100" s="1428"/>
      <c r="O100" s="1428"/>
      <c r="P100" s="1429"/>
      <c r="Q100" s="147"/>
    </row>
    <row r="101" spans="1:19" ht="20.25" customHeight="1" x14ac:dyDescent="0.3">
      <c r="A101" s="192"/>
      <c r="B101" s="877"/>
      <c r="C101" s="878"/>
      <c r="D101" s="879"/>
      <c r="E101" s="879"/>
      <c r="F101" s="879"/>
      <c r="G101" s="879"/>
      <c r="H101" s="880"/>
      <c r="I101" s="164"/>
      <c r="J101" s="164"/>
      <c r="K101" s="164"/>
      <c r="L101" s="164"/>
      <c r="M101" s="164"/>
      <c r="N101" s="164"/>
      <c r="O101" s="164"/>
      <c r="P101" s="164"/>
      <c r="Q101" s="147"/>
    </row>
    <row r="102" spans="1:19" ht="20.25" customHeight="1" x14ac:dyDescent="0.3">
      <c r="A102" s="146"/>
      <c r="B102" s="193" t="s">
        <v>139</v>
      </c>
      <c r="C102" s="197"/>
      <c r="D102" s="198"/>
      <c r="E102" s="198"/>
      <c r="F102" s="198"/>
      <c r="G102" s="198"/>
      <c r="H102" s="199"/>
      <c r="I102" s="158"/>
      <c r="J102" s="158"/>
      <c r="K102" s="158"/>
      <c r="L102" s="158"/>
      <c r="M102" s="158"/>
      <c r="N102" s="158"/>
      <c r="O102" s="158"/>
      <c r="P102" s="159"/>
      <c r="Q102" s="147"/>
    </row>
    <row r="103" spans="1:19" ht="11.25" customHeight="1" x14ac:dyDescent="0.3">
      <c r="A103" s="146"/>
      <c r="B103" s="642"/>
      <c r="C103" s="878"/>
      <c r="D103" s="879"/>
      <c r="E103" s="879"/>
      <c r="F103" s="879"/>
      <c r="G103" s="879"/>
      <c r="H103" s="881"/>
      <c r="I103" s="881"/>
      <c r="J103" s="881"/>
      <c r="K103" s="881"/>
      <c r="L103" s="881"/>
      <c r="M103" s="881"/>
      <c r="N103" s="881"/>
      <c r="O103" s="881"/>
      <c r="P103" s="161"/>
      <c r="Q103" s="147"/>
    </row>
    <row r="104" spans="1:19" s="207" customFormat="1" ht="20.25" customHeight="1" x14ac:dyDescent="0.3">
      <c r="A104" s="201"/>
      <c r="B104" s="1409" t="s">
        <v>124</v>
      </c>
      <c r="C104" s="1410"/>
      <c r="D104" s="202" t="str">
        <f t="shared" ref="D104:O105" si="11">D35</f>
        <v>dd/mm/yyyy</v>
      </c>
      <c r="E104" s="202" t="str">
        <f t="shared" si="11"/>
        <v>dd/mm/yyyy</v>
      </c>
      <c r="F104" s="202" t="str">
        <f t="shared" si="11"/>
        <v>dd/mm/yyyy</v>
      </c>
      <c r="G104" s="202" t="str">
        <f t="shared" si="11"/>
        <v>dd/mm/yyyy</v>
      </c>
      <c r="H104" s="202" t="str">
        <f t="shared" si="11"/>
        <v>dd/mm/yyyy</v>
      </c>
      <c r="I104" s="202" t="str">
        <f t="shared" si="11"/>
        <v>dd/mm/yyyy</v>
      </c>
      <c r="J104" s="202" t="str">
        <f t="shared" si="11"/>
        <v>dd/mm/yyyy</v>
      </c>
      <c r="K104" s="202" t="str">
        <f t="shared" si="11"/>
        <v>dd/mm/yyyy</v>
      </c>
      <c r="L104" s="202" t="str">
        <f t="shared" si="11"/>
        <v>dd/mm/yyyy</v>
      </c>
      <c r="M104" s="202" t="str">
        <f t="shared" si="11"/>
        <v>dd/mm/yyyy</v>
      </c>
      <c r="N104" s="202" t="str">
        <f t="shared" si="11"/>
        <v>dd/mm/yyyy</v>
      </c>
      <c r="O104" s="202" t="str">
        <f t="shared" si="11"/>
        <v>dd/mm/yyyy</v>
      </c>
      <c r="P104" s="1413" t="s">
        <v>123</v>
      </c>
      <c r="Q104" s="203"/>
    </row>
    <row r="105" spans="1:19" s="207" customFormat="1" ht="20.25" customHeight="1" x14ac:dyDescent="0.3">
      <c r="A105" s="201"/>
      <c r="B105" s="1411"/>
      <c r="C105" s="1412"/>
      <c r="D105" s="204" t="str">
        <f t="shared" si="11"/>
        <v>dd/mm/yyyy</v>
      </c>
      <c r="E105" s="204" t="str">
        <f t="shared" si="11"/>
        <v>dd/mm/yyyy</v>
      </c>
      <c r="F105" s="204" t="str">
        <f t="shared" si="11"/>
        <v>dd/mm/yyyy</v>
      </c>
      <c r="G105" s="204" t="str">
        <f t="shared" si="11"/>
        <v>dd/mm/yyyy</v>
      </c>
      <c r="H105" s="204" t="str">
        <f t="shared" si="11"/>
        <v>dd/mm/yyyy</v>
      </c>
      <c r="I105" s="204" t="str">
        <f t="shared" si="11"/>
        <v>dd/mm/yyyy</v>
      </c>
      <c r="J105" s="204" t="str">
        <f t="shared" si="11"/>
        <v>dd/mm/yyyy</v>
      </c>
      <c r="K105" s="204" t="str">
        <f t="shared" si="11"/>
        <v>dd/mm/yyyy</v>
      </c>
      <c r="L105" s="204" t="str">
        <f t="shared" si="11"/>
        <v>dd/mm/yyyy</v>
      </c>
      <c r="M105" s="204" t="str">
        <f t="shared" si="11"/>
        <v>dd/mm/yyyy</v>
      </c>
      <c r="N105" s="204" t="str">
        <f t="shared" si="11"/>
        <v>dd/mm/yyyy</v>
      </c>
      <c r="O105" s="204" t="str">
        <f t="shared" si="11"/>
        <v>dd/mm/yyyy</v>
      </c>
      <c r="P105" s="1414"/>
      <c r="Q105" s="203"/>
    </row>
    <row r="106" spans="1:19" s="207" customFormat="1" ht="20.25" customHeight="1" x14ac:dyDescent="0.3">
      <c r="A106" s="201"/>
      <c r="B106" s="1415" t="s">
        <v>140</v>
      </c>
      <c r="C106" s="1416"/>
      <c r="D106" s="205" t="str">
        <f t="shared" ref="D106:O106" si="12">IF(COUNT(D42)&lt;&gt;0, D42,"")</f>
        <v/>
      </c>
      <c r="E106" s="205" t="str">
        <f t="shared" si="12"/>
        <v/>
      </c>
      <c r="F106" s="205" t="str">
        <f t="shared" si="12"/>
        <v/>
      </c>
      <c r="G106" s="205" t="str">
        <f t="shared" si="12"/>
        <v/>
      </c>
      <c r="H106" s="205" t="str">
        <f t="shared" si="12"/>
        <v/>
      </c>
      <c r="I106" s="205" t="str">
        <f t="shared" si="12"/>
        <v/>
      </c>
      <c r="J106" s="205" t="str">
        <f t="shared" si="12"/>
        <v/>
      </c>
      <c r="K106" s="205" t="str">
        <f t="shared" si="12"/>
        <v/>
      </c>
      <c r="L106" s="205" t="str">
        <f t="shared" si="12"/>
        <v/>
      </c>
      <c r="M106" s="205" t="str">
        <f t="shared" si="12"/>
        <v/>
      </c>
      <c r="N106" s="205" t="str">
        <f t="shared" si="12"/>
        <v/>
      </c>
      <c r="O106" s="205" t="str">
        <f t="shared" si="12"/>
        <v/>
      </c>
      <c r="P106" s="206" t="str">
        <f>IF(COUNT(D106:O106)&lt;&gt;0,SUM(D106:O106),"")</f>
        <v/>
      </c>
      <c r="Q106" s="203"/>
    </row>
    <row r="107" spans="1:19" s="207" customFormat="1" ht="20.25" customHeight="1" x14ac:dyDescent="0.3">
      <c r="A107" s="201"/>
      <c r="B107" s="1415" t="s">
        <v>141</v>
      </c>
      <c r="C107" s="1416"/>
      <c r="D107" s="970" t="str">
        <f>IF(COUNT(D37)&lt;&gt;0,IF(D36="dd/mm/yyyy","",IF(YEAR(D36)&lt;=2022,D37*0.07,IF(YEAR(D36)=2023,D37*0.08,D37*0.09))),"")</f>
        <v/>
      </c>
      <c r="E107" s="970" t="str">
        <f t="shared" ref="E107:O107" si="13">IF(COUNT(E37)&lt;&gt;0,IF(E36="dd/mm/yyyy","",IF(YEAR(E36)&lt;=2022,E37*0.07,IF(YEAR(E36)=2023,E37*0.08,E37*0.09))),"")</f>
        <v/>
      </c>
      <c r="F107" s="970" t="str">
        <f t="shared" si="13"/>
        <v/>
      </c>
      <c r="G107" s="970" t="str">
        <f t="shared" si="13"/>
        <v/>
      </c>
      <c r="H107" s="970" t="str">
        <f t="shared" si="13"/>
        <v/>
      </c>
      <c r="I107" s="970" t="str">
        <f t="shared" si="13"/>
        <v/>
      </c>
      <c r="J107" s="970" t="str">
        <f t="shared" si="13"/>
        <v/>
      </c>
      <c r="K107" s="970" t="str">
        <f t="shared" si="13"/>
        <v/>
      </c>
      <c r="L107" s="970" t="str">
        <f t="shared" si="13"/>
        <v/>
      </c>
      <c r="M107" s="970" t="str">
        <f t="shared" si="13"/>
        <v/>
      </c>
      <c r="N107" s="970" t="str">
        <f t="shared" si="13"/>
        <v/>
      </c>
      <c r="O107" s="970" t="str">
        <f t="shared" si="13"/>
        <v/>
      </c>
      <c r="P107" s="206" t="str">
        <f>IF(COUNT(D107:O107)&lt;&gt;0,SUM(D107:O107),"")</f>
        <v/>
      </c>
      <c r="Q107" s="203"/>
      <c r="S107" s="950"/>
    </row>
    <row r="108" spans="1:19" s="207" customFormat="1" ht="43.35" customHeight="1" x14ac:dyDescent="0.3">
      <c r="A108" s="201"/>
      <c r="B108" s="1417" t="s">
        <v>142</v>
      </c>
      <c r="C108" s="1418"/>
      <c r="D108" s="208" t="str">
        <f t="shared" ref="D108:O108" si="14">IF(COUNT(D106,D107)&lt;&gt;0,D106-D107,"")</f>
        <v/>
      </c>
      <c r="E108" s="208" t="str">
        <f t="shared" si="14"/>
        <v/>
      </c>
      <c r="F108" s="208" t="str">
        <f t="shared" si="14"/>
        <v/>
      </c>
      <c r="G108" s="208" t="str">
        <f t="shared" si="14"/>
        <v/>
      </c>
      <c r="H108" s="208" t="str">
        <f t="shared" si="14"/>
        <v/>
      </c>
      <c r="I108" s="208" t="str">
        <f t="shared" si="14"/>
        <v/>
      </c>
      <c r="J108" s="208" t="str">
        <f t="shared" si="14"/>
        <v/>
      </c>
      <c r="K108" s="208" t="str">
        <f t="shared" si="14"/>
        <v/>
      </c>
      <c r="L108" s="208" t="str">
        <f t="shared" si="14"/>
        <v/>
      </c>
      <c r="M108" s="208" t="str">
        <f t="shared" si="14"/>
        <v/>
      </c>
      <c r="N108" s="208" t="str">
        <f t="shared" si="14"/>
        <v/>
      </c>
      <c r="O108" s="208" t="str">
        <f t="shared" si="14"/>
        <v/>
      </c>
      <c r="P108" s="209" t="str">
        <f>IF(COUNT(P106:P107)&lt;&gt;0,P106-P107,"")</f>
        <v/>
      </c>
      <c r="Q108" s="203"/>
    </row>
    <row r="109" spans="1:19" ht="20.25" customHeight="1" x14ac:dyDescent="0.3">
      <c r="A109" s="192"/>
      <c r="B109" s="210"/>
      <c r="C109" s="197"/>
      <c r="D109" s="198"/>
      <c r="E109" s="198"/>
      <c r="F109" s="198"/>
      <c r="G109" s="198"/>
      <c r="H109" s="199"/>
      <c r="I109" s="158"/>
      <c r="J109" s="158"/>
      <c r="K109" s="158"/>
      <c r="L109" s="158"/>
      <c r="M109" s="158"/>
      <c r="N109" s="158"/>
      <c r="O109" s="158"/>
      <c r="P109" s="159"/>
      <c r="Q109" s="147"/>
    </row>
    <row r="110" spans="1:19" ht="20.25" customHeight="1" x14ac:dyDescent="0.3">
      <c r="A110" s="146"/>
      <c r="B110" s="1372" t="s">
        <v>137</v>
      </c>
      <c r="C110" s="1373"/>
      <c r="D110" s="1373"/>
      <c r="E110" s="1374"/>
      <c r="F110" s="1375" t="s">
        <v>138</v>
      </c>
      <c r="G110" s="1373"/>
      <c r="H110" s="1373"/>
      <c r="I110" s="1373"/>
      <c r="J110" s="1373"/>
      <c r="K110" s="1373"/>
      <c r="L110" s="1373"/>
      <c r="M110" s="1373"/>
      <c r="N110" s="1373"/>
      <c r="O110" s="1373"/>
      <c r="P110" s="1376"/>
      <c r="Q110" s="147"/>
    </row>
    <row r="111" spans="1:19" s="164" customFormat="1" ht="20.25" customHeight="1" x14ac:dyDescent="0.3">
      <c r="A111" s="146"/>
      <c r="B111" s="1377" t="s">
        <v>621</v>
      </c>
      <c r="C111" s="1378"/>
      <c r="D111" s="1378"/>
      <c r="E111" s="1379"/>
      <c r="F111" s="1400" t="str">
        <f>IF(AND($P$108&lt;&gt;0,$P$108&lt;-10000),"PLEASE ENTER REASON BELOW","")</f>
        <v/>
      </c>
      <c r="G111" s="1401"/>
      <c r="H111" s="1401"/>
      <c r="I111" s="1401"/>
      <c r="J111" s="1401"/>
      <c r="K111" s="1401"/>
      <c r="L111" s="1401"/>
      <c r="M111" s="1401"/>
      <c r="N111" s="1401"/>
      <c r="O111" s="1401"/>
      <c r="P111" s="1402"/>
      <c r="Q111" s="147"/>
    </row>
    <row r="112" spans="1:19" ht="83.25" customHeight="1" x14ac:dyDescent="0.3">
      <c r="A112" s="146"/>
      <c r="B112" s="1380"/>
      <c r="C112" s="1381"/>
      <c r="D112" s="1381"/>
      <c r="E112" s="1382"/>
      <c r="F112" s="1427"/>
      <c r="G112" s="1428"/>
      <c r="H112" s="1428"/>
      <c r="I112" s="1428"/>
      <c r="J112" s="1428"/>
      <c r="K112" s="1428"/>
      <c r="L112" s="1428"/>
      <c r="M112" s="1428"/>
      <c r="N112" s="1428"/>
      <c r="O112" s="1428"/>
      <c r="P112" s="1429"/>
      <c r="Q112" s="147"/>
    </row>
    <row r="113" spans="1:19" ht="30" customHeight="1" x14ac:dyDescent="0.3">
      <c r="A113" s="211"/>
      <c r="B113" s="882" t="s">
        <v>625</v>
      </c>
      <c r="C113" s="883"/>
      <c r="D113" s="884"/>
      <c r="E113" s="884"/>
      <c r="F113" s="885"/>
      <c r="G113" s="885"/>
      <c r="H113" s="886"/>
      <c r="I113" s="887"/>
      <c r="J113" s="887"/>
      <c r="K113" s="887"/>
      <c r="L113" s="887"/>
      <c r="M113" s="887"/>
      <c r="N113" s="887"/>
      <c r="O113" s="887"/>
      <c r="P113" s="888"/>
      <c r="Q113" s="147"/>
    </row>
    <row r="114" spans="1:19" ht="21" customHeight="1" thickBot="1" x14ac:dyDescent="0.35">
      <c r="A114" s="212"/>
      <c r="B114" s="213"/>
      <c r="C114" s="214"/>
      <c r="D114" s="215"/>
      <c r="E114" s="215"/>
      <c r="F114" s="215"/>
      <c r="G114" s="215"/>
      <c r="H114" s="216"/>
      <c r="I114" s="217"/>
      <c r="J114" s="217"/>
      <c r="K114" s="217"/>
      <c r="L114" s="217"/>
      <c r="M114" s="217"/>
      <c r="N114" s="217"/>
      <c r="O114" s="217"/>
      <c r="P114" s="217"/>
      <c r="Q114" s="218"/>
    </row>
    <row r="115" spans="1:19" ht="20.25" customHeight="1" x14ac:dyDescent="0.3">
      <c r="A115" s="165"/>
      <c r="B115" s="889"/>
      <c r="C115" s="878"/>
      <c r="D115" s="879"/>
      <c r="E115" s="879"/>
      <c r="F115" s="879"/>
      <c r="G115" s="879"/>
      <c r="H115" s="880"/>
      <c r="I115" s="164"/>
      <c r="J115" s="164"/>
      <c r="K115" s="164"/>
      <c r="L115" s="164"/>
      <c r="M115" s="164"/>
      <c r="N115" s="164"/>
      <c r="O115" s="164"/>
      <c r="P115" s="164"/>
      <c r="Q115" s="147"/>
    </row>
    <row r="116" spans="1:19" ht="20.25" customHeight="1" x14ac:dyDescent="0.3">
      <c r="A116" s="165"/>
      <c r="B116" s="219" t="s">
        <v>143</v>
      </c>
      <c r="C116" s="197"/>
      <c r="D116" s="198"/>
      <c r="E116" s="198"/>
      <c r="F116" s="198"/>
      <c r="G116" s="198"/>
      <c r="H116" s="199"/>
      <c r="I116" s="158"/>
      <c r="J116" s="158"/>
      <c r="K116" s="158"/>
      <c r="L116" s="158"/>
      <c r="M116" s="158"/>
      <c r="N116" s="158"/>
      <c r="O116" s="158"/>
      <c r="P116" s="159"/>
      <c r="Q116" s="147"/>
    </row>
    <row r="117" spans="1:19" ht="8.25" customHeight="1" x14ac:dyDescent="0.3">
      <c r="A117" s="165"/>
      <c r="B117" s="200"/>
      <c r="C117" s="878"/>
      <c r="D117" s="879"/>
      <c r="E117" s="879"/>
      <c r="F117" s="879"/>
      <c r="G117" s="879"/>
      <c r="H117" s="880"/>
      <c r="I117" s="164"/>
      <c r="J117" s="164"/>
      <c r="K117" s="164"/>
      <c r="L117" s="164"/>
      <c r="M117" s="164"/>
      <c r="N117" s="164"/>
      <c r="O117" s="164"/>
      <c r="P117" s="161"/>
      <c r="Q117" s="147"/>
    </row>
    <row r="118" spans="1:19" ht="11.25" customHeight="1" x14ac:dyDescent="0.3">
      <c r="A118" s="165"/>
      <c r="B118" s="194"/>
      <c r="C118" s="878"/>
      <c r="D118" s="879"/>
      <c r="E118" s="879"/>
      <c r="F118" s="879"/>
      <c r="G118" s="879"/>
      <c r="H118" s="881"/>
      <c r="I118" s="881"/>
      <c r="J118" s="881"/>
      <c r="K118" s="881"/>
      <c r="L118" s="881"/>
      <c r="M118" s="881"/>
      <c r="N118" s="881"/>
      <c r="O118" s="881"/>
      <c r="P118" s="161"/>
      <c r="Q118" s="147"/>
    </row>
    <row r="119" spans="1:19" s="207" customFormat="1" ht="20.25" customHeight="1" x14ac:dyDescent="0.3">
      <c r="A119" s="201"/>
      <c r="B119" s="1409" t="s">
        <v>124</v>
      </c>
      <c r="C119" s="1410"/>
      <c r="D119" s="202" t="str">
        <f t="shared" ref="D119:O120" si="15">D35</f>
        <v>dd/mm/yyyy</v>
      </c>
      <c r="E119" s="202" t="str">
        <f t="shared" si="15"/>
        <v>dd/mm/yyyy</v>
      </c>
      <c r="F119" s="202" t="str">
        <f t="shared" si="15"/>
        <v>dd/mm/yyyy</v>
      </c>
      <c r="G119" s="202" t="str">
        <f t="shared" si="15"/>
        <v>dd/mm/yyyy</v>
      </c>
      <c r="H119" s="202" t="str">
        <f t="shared" si="15"/>
        <v>dd/mm/yyyy</v>
      </c>
      <c r="I119" s="202" t="str">
        <f t="shared" si="15"/>
        <v>dd/mm/yyyy</v>
      </c>
      <c r="J119" s="202" t="str">
        <f t="shared" si="15"/>
        <v>dd/mm/yyyy</v>
      </c>
      <c r="K119" s="202" t="str">
        <f t="shared" si="15"/>
        <v>dd/mm/yyyy</v>
      </c>
      <c r="L119" s="202" t="str">
        <f t="shared" si="15"/>
        <v>dd/mm/yyyy</v>
      </c>
      <c r="M119" s="202" t="str">
        <f t="shared" si="15"/>
        <v>dd/mm/yyyy</v>
      </c>
      <c r="N119" s="202" t="str">
        <f t="shared" si="15"/>
        <v>dd/mm/yyyy</v>
      </c>
      <c r="O119" s="202" t="str">
        <f t="shared" si="15"/>
        <v>dd/mm/yyyy</v>
      </c>
      <c r="P119" s="1413" t="s">
        <v>123</v>
      </c>
      <c r="Q119" s="203"/>
    </row>
    <row r="120" spans="1:19" s="207" customFormat="1" ht="20.25" customHeight="1" x14ac:dyDescent="0.3">
      <c r="A120" s="201"/>
      <c r="B120" s="1411"/>
      <c r="C120" s="1412"/>
      <c r="D120" s="204" t="str">
        <f t="shared" si="15"/>
        <v>dd/mm/yyyy</v>
      </c>
      <c r="E120" s="204" t="str">
        <f t="shared" si="15"/>
        <v>dd/mm/yyyy</v>
      </c>
      <c r="F120" s="204" t="str">
        <f t="shared" si="15"/>
        <v>dd/mm/yyyy</v>
      </c>
      <c r="G120" s="204" t="str">
        <f t="shared" si="15"/>
        <v>dd/mm/yyyy</v>
      </c>
      <c r="H120" s="204" t="str">
        <f t="shared" si="15"/>
        <v>dd/mm/yyyy</v>
      </c>
      <c r="I120" s="204" t="str">
        <f t="shared" si="15"/>
        <v>dd/mm/yyyy</v>
      </c>
      <c r="J120" s="204" t="str">
        <f t="shared" si="15"/>
        <v>dd/mm/yyyy</v>
      </c>
      <c r="K120" s="204" t="str">
        <f t="shared" si="15"/>
        <v>dd/mm/yyyy</v>
      </c>
      <c r="L120" s="204" t="str">
        <f t="shared" si="15"/>
        <v>dd/mm/yyyy</v>
      </c>
      <c r="M120" s="204" t="str">
        <f t="shared" si="15"/>
        <v>dd/mm/yyyy</v>
      </c>
      <c r="N120" s="204" t="str">
        <f t="shared" si="15"/>
        <v>dd/mm/yyyy</v>
      </c>
      <c r="O120" s="204" t="str">
        <f t="shared" si="15"/>
        <v>dd/mm/yyyy</v>
      </c>
      <c r="P120" s="1414"/>
      <c r="Q120" s="203"/>
    </row>
    <row r="121" spans="1:19" s="207" customFormat="1" ht="20.25" customHeight="1" x14ac:dyDescent="0.3">
      <c r="A121" s="201"/>
      <c r="B121" s="1415" t="s">
        <v>144</v>
      </c>
      <c r="C121" s="1416"/>
      <c r="D121" s="205" t="str">
        <f t="shared" ref="D121:O121" si="16">IF(COUNT(D43)&lt;&gt;0, D43,"")</f>
        <v/>
      </c>
      <c r="E121" s="205" t="str">
        <f t="shared" si="16"/>
        <v/>
      </c>
      <c r="F121" s="205" t="str">
        <f t="shared" si="16"/>
        <v/>
      </c>
      <c r="G121" s="205" t="str">
        <f t="shared" si="16"/>
        <v/>
      </c>
      <c r="H121" s="205" t="str">
        <f t="shared" si="16"/>
        <v/>
      </c>
      <c r="I121" s="205" t="str">
        <f t="shared" si="16"/>
        <v/>
      </c>
      <c r="J121" s="205" t="str">
        <f t="shared" si="16"/>
        <v/>
      </c>
      <c r="K121" s="205" t="str">
        <f t="shared" si="16"/>
        <v/>
      </c>
      <c r="L121" s="205" t="str">
        <f t="shared" si="16"/>
        <v/>
      </c>
      <c r="M121" s="205" t="str">
        <f t="shared" si="16"/>
        <v/>
      </c>
      <c r="N121" s="205" t="str">
        <f t="shared" si="16"/>
        <v/>
      </c>
      <c r="O121" s="205" t="str">
        <f t="shared" si="16"/>
        <v/>
      </c>
      <c r="P121" s="206" t="str">
        <f>IF(COUNT(D121:O121)&lt;&gt;0,SUM(D121:O121),"")</f>
        <v/>
      </c>
      <c r="Q121" s="203"/>
    </row>
    <row r="122" spans="1:19" s="207" customFormat="1" ht="20.25" customHeight="1" x14ac:dyDescent="0.3">
      <c r="A122" s="201"/>
      <c r="B122" s="1415" t="s">
        <v>145</v>
      </c>
      <c r="C122" s="1416"/>
      <c r="D122" s="970" t="str">
        <f>IF(COUNT(D41)&lt;&gt;0,IF(D36="dd/mm/yyyy","",IF(YEAR(D36)&lt;=2022,(D41-D45)*0.07,IF(YEAR(D36)=2023,(D41-D45)*0.08,(D41-D45)*0.09))),"")</f>
        <v/>
      </c>
      <c r="E122" s="970" t="str">
        <f t="shared" ref="E122:O122" si="17">IF(COUNT(E41)&lt;&gt;0,IF(E36="dd/mm/yyyy","",IF(YEAR(E36)&lt;=2022,(E41-E45)*0.07,IF(YEAR(E36)=2023,(E41-E45)*0.08,(E41-E45)*0.09))),"")</f>
        <v/>
      </c>
      <c r="F122" s="970" t="str">
        <f t="shared" si="17"/>
        <v/>
      </c>
      <c r="G122" s="970" t="str">
        <f t="shared" si="17"/>
        <v/>
      </c>
      <c r="H122" s="970" t="str">
        <f t="shared" si="17"/>
        <v/>
      </c>
      <c r="I122" s="970" t="str">
        <f t="shared" si="17"/>
        <v/>
      </c>
      <c r="J122" s="970" t="str">
        <f t="shared" si="17"/>
        <v/>
      </c>
      <c r="K122" s="970" t="str">
        <f t="shared" si="17"/>
        <v/>
      </c>
      <c r="L122" s="970" t="str">
        <f t="shared" si="17"/>
        <v/>
      </c>
      <c r="M122" s="970" t="str">
        <f t="shared" si="17"/>
        <v/>
      </c>
      <c r="N122" s="970" t="str">
        <f t="shared" si="17"/>
        <v/>
      </c>
      <c r="O122" s="970" t="str">
        <f t="shared" si="17"/>
        <v/>
      </c>
      <c r="P122" s="206" t="str">
        <f>IF(COUNT(D122:O122)&lt;&gt;0,SUM(D122:O122),"")</f>
        <v/>
      </c>
      <c r="Q122" s="203"/>
      <c r="S122" s="950"/>
    </row>
    <row r="123" spans="1:19" s="207" customFormat="1" ht="42" customHeight="1" x14ac:dyDescent="0.3">
      <c r="A123" s="201"/>
      <c r="B123" s="1417" t="s">
        <v>146</v>
      </c>
      <c r="C123" s="1418"/>
      <c r="D123" s="208" t="str">
        <f t="shared" ref="D123:O123" si="18">IF(COUNT(D121,D122)&lt;&gt;0,D121-D122,"")</f>
        <v/>
      </c>
      <c r="E123" s="208" t="str">
        <f t="shared" si="18"/>
        <v/>
      </c>
      <c r="F123" s="208" t="str">
        <f t="shared" si="18"/>
        <v/>
      </c>
      <c r="G123" s="208" t="str">
        <f t="shared" si="18"/>
        <v/>
      </c>
      <c r="H123" s="208" t="str">
        <f t="shared" si="18"/>
        <v/>
      </c>
      <c r="I123" s="208" t="str">
        <f t="shared" si="18"/>
        <v/>
      </c>
      <c r="J123" s="208" t="str">
        <f t="shared" si="18"/>
        <v/>
      </c>
      <c r="K123" s="208" t="str">
        <f t="shared" si="18"/>
        <v/>
      </c>
      <c r="L123" s="208" t="str">
        <f t="shared" si="18"/>
        <v/>
      </c>
      <c r="M123" s="208" t="str">
        <f t="shared" si="18"/>
        <v/>
      </c>
      <c r="N123" s="208" t="str">
        <f t="shared" si="18"/>
        <v/>
      </c>
      <c r="O123" s="208" t="str">
        <f t="shared" si="18"/>
        <v/>
      </c>
      <c r="P123" s="209" t="str">
        <f>IF(COUNT(P121:P122)&lt;&gt;0,P121-P122,"")</f>
        <v/>
      </c>
      <c r="Q123" s="203"/>
    </row>
    <row r="124" spans="1:19" ht="20.25" customHeight="1" x14ac:dyDescent="0.3">
      <c r="A124" s="192"/>
      <c r="B124" s="210"/>
      <c r="C124" s="197"/>
      <c r="D124" s="198"/>
      <c r="E124" s="198"/>
      <c r="F124" s="198"/>
      <c r="G124" s="198"/>
      <c r="H124" s="199"/>
      <c r="I124" s="158"/>
      <c r="J124" s="158"/>
      <c r="K124" s="158"/>
      <c r="L124" s="158"/>
      <c r="M124" s="158"/>
      <c r="N124" s="158"/>
      <c r="O124" s="158"/>
      <c r="P124" s="159"/>
      <c r="Q124" s="147"/>
    </row>
    <row r="125" spans="1:19" ht="20.25" customHeight="1" x14ac:dyDescent="0.3">
      <c r="A125" s="195"/>
      <c r="B125" s="1372" t="s">
        <v>137</v>
      </c>
      <c r="C125" s="1373"/>
      <c r="D125" s="1373"/>
      <c r="E125" s="1374"/>
      <c r="F125" s="1375" t="s">
        <v>138</v>
      </c>
      <c r="G125" s="1373"/>
      <c r="H125" s="1373"/>
      <c r="I125" s="1373"/>
      <c r="J125" s="1373"/>
      <c r="K125" s="1373"/>
      <c r="L125" s="1373"/>
      <c r="M125" s="1373"/>
      <c r="N125" s="1373"/>
      <c r="O125" s="1373"/>
      <c r="P125" s="1376"/>
      <c r="Q125" s="147"/>
    </row>
    <row r="126" spans="1:19" ht="20.25" customHeight="1" x14ac:dyDescent="0.3">
      <c r="A126" s="195"/>
      <c r="B126" s="1377" t="s">
        <v>622</v>
      </c>
      <c r="C126" s="1378"/>
      <c r="D126" s="1378"/>
      <c r="E126" s="1379"/>
      <c r="F126" s="1400" t="str">
        <f>IF(AND($P$123&lt;&gt;0,$P$123&gt;10000),"PLEASE ENTER REASON BELOW","")</f>
        <v>PLEASE ENTER REASON BELOW</v>
      </c>
      <c r="G126" s="1401"/>
      <c r="H126" s="1401"/>
      <c r="I126" s="1401"/>
      <c r="J126" s="1401"/>
      <c r="K126" s="1401"/>
      <c r="L126" s="1401"/>
      <c r="M126" s="1401"/>
      <c r="N126" s="1401"/>
      <c r="O126" s="1401"/>
      <c r="P126" s="1402"/>
      <c r="Q126" s="147"/>
    </row>
    <row r="127" spans="1:19" ht="76.5" customHeight="1" x14ac:dyDescent="0.3">
      <c r="A127" s="146"/>
      <c r="B127" s="1380"/>
      <c r="C127" s="1381"/>
      <c r="D127" s="1381"/>
      <c r="E127" s="1382"/>
      <c r="F127" s="1403"/>
      <c r="G127" s="1404"/>
      <c r="H127" s="1404"/>
      <c r="I127" s="1404"/>
      <c r="J127" s="1404"/>
      <c r="K127" s="1404"/>
      <c r="L127" s="1404"/>
      <c r="M127" s="1404"/>
      <c r="N127" s="1404"/>
      <c r="O127" s="1404"/>
      <c r="P127" s="1405"/>
      <c r="Q127" s="147"/>
    </row>
    <row r="128" spans="1:19" ht="29.25" customHeight="1" x14ac:dyDescent="0.3">
      <c r="A128" s="146"/>
      <c r="B128" s="1406" t="s">
        <v>147</v>
      </c>
      <c r="C128" s="1407"/>
      <c r="D128" s="1407"/>
      <c r="E128" s="1407"/>
      <c r="F128" s="1407"/>
      <c r="G128" s="1407"/>
      <c r="H128" s="1407"/>
      <c r="I128" s="1407"/>
      <c r="J128" s="1407"/>
      <c r="K128" s="1407"/>
      <c r="L128" s="1407"/>
      <c r="M128" s="1407"/>
      <c r="N128" s="1407"/>
      <c r="O128" s="1407"/>
      <c r="P128" s="1408"/>
      <c r="Q128" s="147"/>
    </row>
    <row r="129" spans="1:19" ht="20.25" customHeight="1" x14ac:dyDescent="0.3">
      <c r="A129" s="211"/>
      <c r="B129" s="908"/>
      <c r="C129" s="878"/>
      <c r="D129" s="879"/>
      <c r="E129" s="879"/>
      <c r="F129" s="879"/>
      <c r="G129" s="879"/>
      <c r="H129" s="880"/>
      <c r="I129" s="164"/>
      <c r="J129" s="164"/>
      <c r="K129" s="164"/>
      <c r="L129" s="164"/>
      <c r="M129" s="164"/>
      <c r="N129" s="164"/>
      <c r="O129" s="164"/>
      <c r="P129" s="164"/>
      <c r="Q129" s="147"/>
    </row>
    <row r="130" spans="1:19" s="164" customFormat="1" ht="20.25" customHeight="1" x14ac:dyDescent="0.3">
      <c r="A130" s="146"/>
      <c r="B130" s="193" t="s">
        <v>406</v>
      </c>
      <c r="C130" s="197"/>
      <c r="D130" s="198"/>
      <c r="E130" s="198"/>
      <c r="F130" s="198"/>
      <c r="G130" s="198"/>
      <c r="H130" s="199"/>
      <c r="I130" s="158"/>
      <c r="J130" s="158"/>
      <c r="K130" s="158"/>
      <c r="L130" s="158"/>
      <c r="M130" s="158"/>
      <c r="N130" s="158"/>
      <c r="O130" s="158"/>
      <c r="P130" s="159"/>
      <c r="Q130" s="147"/>
    </row>
    <row r="131" spans="1:19" s="164" customFormat="1" ht="11.25" customHeight="1" x14ac:dyDescent="0.3">
      <c r="A131" s="165"/>
      <c r="B131" s="194"/>
      <c r="C131" s="878"/>
      <c r="D131" s="879"/>
      <c r="E131" s="879"/>
      <c r="F131" s="879"/>
      <c r="G131" s="879"/>
      <c r="H131" s="881"/>
      <c r="I131" s="881"/>
      <c r="J131" s="881"/>
      <c r="K131" s="881"/>
      <c r="L131" s="881"/>
      <c r="M131" s="881"/>
      <c r="N131" s="881"/>
      <c r="O131" s="881"/>
      <c r="P131" s="161"/>
      <c r="Q131" s="147"/>
    </row>
    <row r="132" spans="1:19" s="207" customFormat="1" ht="20.25" customHeight="1" x14ac:dyDescent="0.3">
      <c r="A132" s="201"/>
      <c r="B132" s="1409" t="s">
        <v>124</v>
      </c>
      <c r="C132" s="1410"/>
      <c r="D132" s="202" t="str">
        <f t="shared" ref="D132:O133" si="19">D35</f>
        <v>dd/mm/yyyy</v>
      </c>
      <c r="E132" s="202" t="str">
        <f t="shared" si="19"/>
        <v>dd/mm/yyyy</v>
      </c>
      <c r="F132" s="202" t="str">
        <f t="shared" si="19"/>
        <v>dd/mm/yyyy</v>
      </c>
      <c r="G132" s="202" t="str">
        <f t="shared" si="19"/>
        <v>dd/mm/yyyy</v>
      </c>
      <c r="H132" s="202" t="str">
        <f t="shared" si="19"/>
        <v>dd/mm/yyyy</v>
      </c>
      <c r="I132" s="202" t="str">
        <f t="shared" si="19"/>
        <v>dd/mm/yyyy</v>
      </c>
      <c r="J132" s="202" t="str">
        <f t="shared" si="19"/>
        <v>dd/mm/yyyy</v>
      </c>
      <c r="K132" s="202" t="str">
        <f t="shared" si="19"/>
        <v>dd/mm/yyyy</v>
      </c>
      <c r="L132" s="202" t="str">
        <f t="shared" si="19"/>
        <v>dd/mm/yyyy</v>
      </c>
      <c r="M132" s="202" t="str">
        <f t="shared" si="19"/>
        <v>dd/mm/yyyy</v>
      </c>
      <c r="N132" s="202" t="str">
        <f t="shared" si="19"/>
        <v>dd/mm/yyyy</v>
      </c>
      <c r="O132" s="202" t="str">
        <f t="shared" si="19"/>
        <v>dd/mm/yyyy</v>
      </c>
      <c r="P132" s="1483" t="s">
        <v>123</v>
      </c>
      <c r="Q132" s="203"/>
    </row>
    <row r="133" spans="1:19" s="207" customFormat="1" ht="20.25" customHeight="1" x14ac:dyDescent="0.3">
      <c r="A133" s="220"/>
      <c r="B133" s="1411"/>
      <c r="C133" s="1412"/>
      <c r="D133" s="204" t="str">
        <f t="shared" si="19"/>
        <v>dd/mm/yyyy</v>
      </c>
      <c r="E133" s="204" t="str">
        <f t="shared" si="19"/>
        <v>dd/mm/yyyy</v>
      </c>
      <c r="F133" s="204" t="str">
        <f t="shared" si="19"/>
        <v>dd/mm/yyyy</v>
      </c>
      <c r="G133" s="204" t="str">
        <f t="shared" si="19"/>
        <v>dd/mm/yyyy</v>
      </c>
      <c r="H133" s="204" t="str">
        <f t="shared" si="19"/>
        <v>dd/mm/yyyy</v>
      </c>
      <c r="I133" s="204" t="str">
        <f t="shared" si="19"/>
        <v>dd/mm/yyyy</v>
      </c>
      <c r="J133" s="204" t="str">
        <f t="shared" si="19"/>
        <v>dd/mm/yyyy</v>
      </c>
      <c r="K133" s="204" t="str">
        <f t="shared" si="19"/>
        <v>dd/mm/yyyy</v>
      </c>
      <c r="L133" s="204" t="str">
        <f t="shared" si="19"/>
        <v>dd/mm/yyyy</v>
      </c>
      <c r="M133" s="204" t="str">
        <f t="shared" si="19"/>
        <v>dd/mm/yyyy</v>
      </c>
      <c r="N133" s="204" t="str">
        <f t="shared" si="19"/>
        <v>dd/mm/yyyy</v>
      </c>
      <c r="O133" s="204" t="str">
        <f t="shared" si="19"/>
        <v>dd/mm/yyyy</v>
      </c>
      <c r="P133" s="1484"/>
      <c r="Q133" s="203"/>
    </row>
    <row r="134" spans="1:19" ht="48.75" customHeight="1" x14ac:dyDescent="0.3">
      <c r="A134" s="146"/>
      <c r="B134" s="1485" t="s">
        <v>148</v>
      </c>
      <c r="C134" s="1486"/>
      <c r="D134" s="971" t="str">
        <f>IF(COUNT(D40,D41,D47,D48,D49,D63)&gt;0,(D41/(D40-D47-D48-D63)),"")</f>
        <v/>
      </c>
      <c r="E134" s="971" t="str">
        <f t="shared" ref="E134:O134" si="20">IF(COUNT(E40,E41,E47,E48,E49,E63)&gt;0,(E41/(E40-E47-E48-E63)),"")</f>
        <v/>
      </c>
      <c r="F134" s="971" t="str">
        <f t="shared" si="20"/>
        <v/>
      </c>
      <c r="G134" s="971" t="str">
        <f t="shared" si="20"/>
        <v/>
      </c>
      <c r="H134" s="971" t="str">
        <f t="shared" si="20"/>
        <v/>
      </c>
      <c r="I134" s="971" t="str">
        <f t="shared" si="20"/>
        <v/>
      </c>
      <c r="J134" s="971" t="str">
        <f t="shared" si="20"/>
        <v/>
      </c>
      <c r="K134" s="971" t="str">
        <f t="shared" si="20"/>
        <v/>
      </c>
      <c r="L134" s="971" t="str">
        <f t="shared" si="20"/>
        <v/>
      </c>
      <c r="M134" s="971" t="str">
        <f t="shared" si="20"/>
        <v/>
      </c>
      <c r="N134" s="971" t="str">
        <f t="shared" si="20"/>
        <v/>
      </c>
      <c r="O134" s="971" t="str">
        <f t="shared" si="20"/>
        <v/>
      </c>
      <c r="P134" s="971" t="str">
        <f>IF(COUNT(D134:O134)&gt;0,IFERROR((IF(P41="",0,P41)/(IF(P40="",0,P40)-IF(P47="",0,P47)-IF(P48="",0,P48)-IF(P49="",0,P49)-IF(P63="",0,P63))),""),"")</f>
        <v/>
      </c>
      <c r="Q134" s="147"/>
      <c r="S134" s="950"/>
    </row>
    <row r="135" spans="1:19" ht="20.25" customHeight="1" x14ac:dyDescent="0.3">
      <c r="A135" s="211"/>
      <c r="B135" s="221"/>
      <c r="C135" s="878"/>
      <c r="D135" s="879"/>
      <c r="E135" s="879"/>
      <c r="F135" s="879"/>
      <c r="G135" s="879"/>
      <c r="H135" s="880"/>
      <c r="I135" s="164"/>
      <c r="J135" s="164"/>
      <c r="K135" s="164"/>
      <c r="L135" s="164"/>
      <c r="M135" s="164"/>
      <c r="N135" s="164"/>
      <c r="O135" s="164"/>
      <c r="P135" s="161"/>
      <c r="Q135" s="147"/>
    </row>
    <row r="136" spans="1:19" ht="20.25" customHeight="1" x14ac:dyDescent="0.3">
      <c r="A136" s="146"/>
      <c r="B136" s="1372" t="s">
        <v>137</v>
      </c>
      <c r="C136" s="1373"/>
      <c r="D136" s="1373"/>
      <c r="E136" s="1374"/>
      <c r="F136" s="1375" t="s">
        <v>138</v>
      </c>
      <c r="G136" s="1373"/>
      <c r="H136" s="1373"/>
      <c r="I136" s="1373"/>
      <c r="J136" s="1373"/>
      <c r="K136" s="1373"/>
      <c r="L136" s="1373"/>
      <c r="M136" s="1373"/>
      <c r="N136" s="1373"/>
      <c r="O136" s="1373"/>
      <c r="P136" s="1376"/>
      <c r="Q136" s="147"/>
    </row>
    <row r="137" spans="1:19" ht="20.25" customHeight="1" x14ac:dyDescent="0.3">
      <c r="A137" s="146"/>
      <c r="B137" s="1377" t="s">
        <v>405</v>
      </c>
      <c r="C137" s="1378"/>
      <c r="D137" s="1378"/>
      <c r="E137" s="1379"/>
      <c r="F137" s="1400" t="str">
        <f>IF(AND($P$134&lt;&gt;0,$P$134&gt;1.2),"PLEASE ENTER REASON BELOW","")</f>
        <v>PLEASE ENTER REASON BELOW</v>
      </c>
      <c r="G137" s="1401"/>
      <c r="H137" s="1401"/>
      <c r="I137" s="1401"/>
      <c r="J137" s="1401"/>
      <c r="K137" s="1401"/>
      <c r="L137" s="1401"/>
      <c r="M137" s="1401"/>
      <c r="N137" s="1401"/>
      <c r="O137" s="1401"/>
      <c r="P137" s="1402"/>
      <c r="Q137" s="147"/>
    </row>
    <row r="138" spans="1:19" ht="61.5" customHeight="1" x14ac:dyDescent="0.3">
      <c r="A138" s="146"/>
      <c r="B138" s="1380"/>
      <c r="C138" s="1381"/>
      <c r="D138" s="1381"/>
      <c r="E138" s="1382"/>
      <c r="F138" s="1427"/>
      <c r="G138" s="1428"/>
      <c r="H138" s="1428"/>
      <c r="I138" s="1428"/>
      <c r="J138" s="1428"/>
      <c r="K138" s="1428"/>
      <c r="L138" s="1428"/>
      <c r="M138" s="1428"/>
      <c r="N138" s="1428"/>
      <c r="O138" s="1428"/>
      <c r="P138" s="1429"/>
      <c r="Q138" s="147"/>
    </row>
    <row r="139" spans="1:19" ht="20.25" customHeight="1" x14ac:dyDescent="0.3">
      <c r="A139" s="211"/>
      <c r="B139" s="908"/>
      <c r="C139" s="878"/>
      <c r="D139" s="879"/>
      <c r="E139" s="879"/>
      <c r="F139" s="879"/>
      <c r="G139" s="879"/>
      <c r="H139" s="880"/>
      <c r="I139" s="164"/>
      <c r="J139" s="164"/>
      <c r="K139" s="164"/>
      <c r="L139" s="164"/>
      <c r="M139" s="164"/>
      <c r="N139" s="164"/>
      <c r="O139" s="164"/>
      <c r="P139" s="164"/>
      <c r="Q139" s="147"/>
    </row>
    <row r="140" spans="1:19" ht="20.25" hidden="1" customHeight="1" x14ac:dyDescent="0.3">
      <c r="A140" s="146"/>
      <c r="B140" s="909"/>
      <c r="C140" s="164"/>
      <c r="D140" s="164"/>
      <c r="E140" s="164"/>
      <c r="F140" s="164"/>
      <c r="G140" s="164"/>
      <c r="H140" s="164"/>
      <c r="I140" s="164"/>
      <c r="J140" s="164"/>
      <c r="K140" s="164"/>
      <c r="L140" s="164"/>
      <c r="M140" s="164"/>
      <c r="N140" s="164"/>
      <c r="O140" s="164"/>
      <c r="P140" s="164"/>
      <c r="Q140" s="147"/>
    </row>
    <row r="141" spans="1:19" ht="20.25" hidden="1" customHeight="1" x14ac:dyDescent="0.3">
      <c r="A141" s="146"/>
      <c r="B141" s="909"/>
      <c r="C141" s="164"/>
      <c r="D141" s="164"/>
      <c r="E141" s="164"/>
      <c r="F141" s="164"/>
      <c r="G141" s="164"/>
      <c r="H141" s="164"/>
      <c r="I141" s="164"/>
      <c r="J141" s="164"/>
      <c r="K141" s="164"/>
      <c r="L141" s="164"/>
      <c r="M141" s="164"/>
      <c r="N141" s="164"/>
      <c r="O141" s="164"/>
      <c r="P141" s="164"/>
      <c r="Q141" s="147"/>
    </row>
    <row r="142" spans="1:19" ht="27.75" customHeight="1" x14ac:dyDescent="0.35">
      <c r="A142" s="154"/>
      <c r="B142" s="435" t="s">
        <v>450</v>
      </c>
      <c r="C142" s="158"/>
      <c r="D142" s="158"/>
      <c r="E142" s="158"/>
      <c r="F142" s="158"/>
      <c r="G142" s="158"/>
      <c r="H142" s="222"/>
      <c r="I142" s="158"/>
      <c r="J142" s="158"/>
      <c r="K142" s="158"/>
      <c r="L142" s="158"/>
      <c r="M142" s="158"/>
      <c r="N142" s="158"/>
      <c r="O142" s="158"/>
      <c r="P142" s="159"/>
      <c r="Q142" s="147"/>
    </row>
    <row r="143" spans="1:19" ht="20.25" customHeight="1" x14ac:dyDescent="0.3">
      <c r="A143" s="154"/>
      <c r="B143" s="160"/>
      <c r="C143" s="164"/>
      <c r="D143" s="164"/>
      <c r="E143" s="164"/>
      <c r="F143" s="164"/>
      <c r="G143" s="164"/>
      <c r="H143" s="164"/>
      <c r="I143" s="164"/>
      <c r="J143" s="164"/>
      <c r="K143" s="164"/>
      <c r="L143" s="164"/>
      <c r="M143" s="164"/>
      <c r="N143" s="164"/>
      <c r="O143" s="164"/>
      <c r="P143" s="161"/>
      <c r="Q143" s="147"/>
    </row>
    <row r="144" spans="1:19" ht="20.25" customHeight="1" x14ac:dyDescent="0.3">
      <c r="A144" s="910"/>
      <c r="B144" s="911" t="s">
        <v>149</v>
      </c>
      <c r="C144" s="912"/>
      <c r="D144" s="912"/>
      <c r="E144" s="912"/>
      <c r="F144" s="913"/>
      <c r="G144" s="913"/>
      <c r="H144" s="914"/>
      <c r="P144" s="900"/>
      <c r="Q144" s="901"/>
    </row>
    <row r="145" spans="1:17" s="164" customFormat="1" ht="11.25" customHeight="1" x14ac:dyDescent="0.3">
      <c r="A145" s="165"/>
      <c r="B145" s="643"/>
      <c r="P145" s="161"/>
      <c r="Q145" s="147"/>
    </row>
    <row r="146" spans="1:17" ht="20.25" customHeight="1" x14ac:dyDescent="0.3">
      <c r="A146" s="146"/>
      <c r="B146" s="1372" t="s">
        <v>137</v>
      </c>
      <c r="C146" s="1373"/>
      <c r="D146" s="1373"/>
      <c r="E146" s="1373"/>
      <c r="F146" s="1373"/>
      <c r="G146" s="1374"/>
      <c r="H146" s="1375" t="s">
        <v>150</v>
      </c>
      <c r="I146" s="1373"/>
      <c r="J146" s="1373"/>
      <c r="K146" s="1373"/>
      <c r="L146" s="1373"/>
      <c r="M146" s="1373"/>
      <c r="N146" s="1373"/>
      <c r="O146" s="1373"/>
      <c r="P146" s="1376"/>
      <c r="Q146" s="147"/>
    </row>
    <row r="147" spans="1:17" ht="30" customHeight="1" x14ac:dyDescent="0.3">
      <c r="A147" s="146"/>
      <c r="B147" s="915"/>
      <c r="C147" s="916"/>
      <c r="D147" s="917"/>
      <c r="E147" s="223"/>
      <c r="F147" s="223"/>
      <c r="G147" s="224"/>
      <c r="H147" s="1387" t="str">
        <f>IF(AND($E$154&gt;=75%,$E$152&gt;150000),"PLEASE ENTER REASON BELOW","")</f>
        <v>PLEASE ENTER REASON BELOW</v>
      </c>
      <c r="I147" s="1388"/>
      <c r="J147" s="1388"/>
      <c r="K147" s="1388" t="str">
        <f>IF(AND($E$154&lt;75%,$E$152&gt;500000),"PLEASE ENTER REASON BELOW","")</f>
        <v/>
      </c>
      <c r="L147" s="1388"/>
      <c r="M147" s="1388"/>
      <c r="N147" s="1388"/>
      <c r="O147" s="1388"/>
      <c r="P147" s="1389"/>
      <c r="Q147" s="147"/>
    </row>
    <row r="148" spans="1:17" ht="28.5" customHeight="1" x14ac:dyDescent="0.3">
      <c r="A148" s="146"/>
      <c r="B148" s="225" t="s">
        <v>151</v>
      </c>
      <c r="C148" s="164"/>
      <c r="D148" s="918"/>
      <c r="E148" s="1383"/>
      <c r="F148" s="1384"/>
      <c r="G148" s="226"/>
      <c r="H148" s="1390"/>
      <c r="I148" s="1391"/>
      <c r="J148" s="1391"/>
      <c r="K148" s="1391"/>
      <c r="L148" s="1391"/>
      <c r="M148" s="1391"/>
      <c r="N148" s="1391"/>
      <c r="O148" s="1391"/>
      <c r="P148" s="1392"/>
      <c r="Q148" s="147"/>
    </row>
    <row r="149" spans="1:17" ht="16.350000000000001" customHeight="1" x14ac:dyDescent="0.3">
      <c r="A149" s="146"/>
      <c r="B149" s="225"/>
      <c r="C149" s="164"/>
      <c r="D149" s="918"/>
      <c r="E149" s="227"/>
      <c r="F149" s="227"/>
      <c r="G149" s="226"/>
      <c r="H149" s="1390"/>
      <c r="I149" s="1391"/>
      <c r="J149" s="1391"/>
      <c r="K149" s="1391"/>
      <c r="L149" s="1391"/>
      <c r="M149" s="1391"/>
      <c r="N149" s="1391"/>
      <c r="O149" s="1391"/>
      <c r="P149" s="1392"/>
      <c r="Q149" s="147"/>
    </row>
    <row r="150" spans="1:17" ht="28.5" customHeight="1" x14ac:dyDescent="0.3">
      <c r="A150" s="146"/>
      <c r="B150" s="644" t="s">
        <v>404</v>
      </c>
      <c r="C150" s="164"/>
      <c r="D150" s="919"/>
      <c r="E150" s="1385" t="str">
        <f>IF(COUNT(P40,P47,P48,P49,P63)&gt;0,IFERROR((IF(P40="",0,P48)-IF(P47="",0,P47)-IF(P48="",0,P48)-IF(P49="",0,P49)-IF(P63="",0,P63)),""),"")</f>
        <v/>
      </c>
      <c r="F150" s="1386"/>
      <c r="G150" s="226"/>
      <c r="H150" s="1390"/>
      <c r="I150" s="1391"/>
      <c r="J150" s="1391"/>
      <c r="K150" s="1391"/>
      <c r="L150" s="1391"/>
      <c r="M150" s="1391"/>
      <c r="N150" s="1391"/>
      <c r="O150" s="1391"/>
      <c r="P150" s="1392"/>
      <c r="Q150" s="147"/>
    </row>
    <row r="151" spans="1:17" ht="16.350000000000001" customHeight="1" x14ac:dyDescent="0.3">
      <c r="A151" s="146"/>
      <c r="B151" s="644"/>
      <c r="C151" s="164"/>
      <c r="D151" s="919"/>
      <c r="E151" s="227"/>
      <c r="F151" s="227"/>
      <c r="G151" s="226"/>
      <c r="H151" s="1390"/>
      <c r="I151" s="1391"/>
      <c r="J151" s="1391"/>
      <c r="K151" s="1391"/>
      <c r="L151" s="1391"/>
      <c r="M151" s="1391"/>
      <c r="N151" s="1391"/>
      <c r="O151" s="1391"/>
      <c r="P151" s="1392"/>
      <c r="Q151" s="147"/>
    </row>
    <row r="152" spans="1:17" ht="28.5" customHeight="1" x14ac:dyDescent="0.3">
      <c r="A152" s="146"/>
      <c r="B152" s="644" t="s">
        <v>152</v>
      </c>
      <c r="C152" s="164"/>
      <c r="D152" s="919"/>
      <c r="E152" s="1396" t="str">
        <f>IF(COUNT(E148,E150)&gt;0,(E148-E150),"")</f>
        <v/>
      </c>
      <c r="F152" s="1397"/>
      <c r="G152" s="226"/>
      <c r="H152" s="1390"/>
      <c r="I152" s="1391"/>
      <c r="J152" s="1391"/>
      <c r="K152" s="1391"/>
      <c r="L152" s="1391"/>
      <c r="M152" s="1391"/>
      <c r="N152" s="1391"/>
      <c r="O152" s="1391"/>
      <c r="P152" s="1392"/>
      <c r="Q152" s="147"/>
    </row>
    <row r="153" spans="1:17" ht="16.350000000000001" customHeight="1" x14ac:dyDescent="0.3">
      <c r="A153" s="146"/>
      <c r="B153" s="644"/>
      <c r="C153" s="164"/>
      <c r="D153" s="919"/>
      <c r="E153" s="228"/>
      <c r="F153" s="229"/>
      <c r="G153" s="226"/>
      <c r="H153" s="1390"/>
      <c r="I153" s="1391"/>
      <c r="J153" s="1391"/>
      <c r="K153" s="1391"/>
      <c r="L153" s="1391"/>
      <c r="M153" s="1391"/>
      <c r="N153" s="1391"/>
      <c r="O153" s="1391"/>
      <c r="P153" s="1392"/>
      <c r="Q153" s="147"/>
    </row>
    <row r="154" spans="1:17" ht="28.5" customHeight="1" x14ac:dyDescent="0.3">
      <c r="A154" s="146"/>
      <c r="B154" s="644" t="s">
        <v>403</v>
      </c>
      <c r="C154" s="164"/>
      <c r="D154" s="919"/>
      <c r="E154" s="1398" t="str">
        <f>IF(COUNT(P37,P40,P47,P48,P49,P63)&gt;0,IFERROR(((IF(P37="",0,P37)-IF(P47="",0,P47)-IF(P48="",0,P48)-IF(P49="",0,P49)-IF(P63="",0,P63))/(IF(P40="",0,P40)-IF(P47="",0,P47)-IF(P48="",0,P48)-IF(P49="",0,P49)-IF(P63="",0,P63))),""),"")</f>
        <v/>
      </c>
      <c r="F154" s="1399"/>
      <c r="G154" s="226"/>
      <c r="H154" s="1390"/>
      <c r="I154" s="1391"/>
      <c r="J154" s="1391"/>
      <c r="K154" s="1391"/>
      <c r="L154" s="1391"/>
      <c r="M154" s="1391"/>
      <c r="N154" s="1391"/>
      <c r="O154" s="1391"/>
      <c r="P154" s="1392"/>
      <c r="Q154" s="147"/>
    </row>
    <row r="155" spans="1:17" ht="20.25" customHeight="1" x14ac:dyDescent="0.3">
      <c r="A155" s="146"/>
      <c r="B155" s="225"/>
      <c r="C155" s="164"/>
      <c r="D155" s="919"/>
      <c r="E155" s="230"/>
      <c r="F155" s="920"/>
      <c r="G155" s="226"/>
      <c r="H155" s="1390"/>
      <c r="I155" s="1391"/>
      <c r="J155" s="1391"/>
      <c r="K155" s="1391"/>
      <c r="L155" s="1391"/>
      <c r="M155" s="1391"/>
      <c r="N155" s="1391"/>
      <c r="O155" s="1391"/>
      <c r="P155" s="1392"/>
      <c r="Q155" s="147"/>
    </row>
    <row r="156" spans="1:17" ht="20.25" customHeight="1" x14ac:dyDescent="0.3">
      <c r="A156" s="146"/>
      <c r="B156" s="225" t="s">
        <v>153</v>
      </c>
      <c r="C156" s="164"/>
      <c r="D156" s="919"/>
      <c r="E156" s="230"/>
      <c r="F156" s="920"/>
      <c r="G156" s="226"/>
      <c r="H156" s="1390"/>
      <c r="I156" s="1391"/>
      <c r="J156" s="1391"/>
      <c r="K156" s="1391"/>
      <c r="L156" s="1391"/>
      <c r="M156" s="1391"/>
      <c r="N156" s="1391"/>
      <c r="O156" s="1391"/>
      <c r="P156" s="1392"/>
      <c r="Q156" s="147"/>
    </row>
    <row r="157" spans="1:17" ht="20.25" customHeight="1" x14ac:dyDescent="0.3">
      <c r="A157" s="146"/>
      <c r="B157" s="225" t="s">
        <v>154</v>
      </c>
      <c r="C157" s="164"/>
      <c r="D157" s="919"/>
      <c r="E157" s="230"/>
      <c r="F157" s="920"/>
      <c r="G157" s="231"/>
      <c r="H157" s="1390"/>
      <c r="I157" s="1391"/>
      <c r="J157" s="1391"/>
      <c r="K157" s="1391"/>
      <c r="L157" s="1391"/>
      <c r="M157" s="1391"/>
      <c r="N157" s="1391"/>
      <c r="O157" s="1391"/>
      <c r="P157" s="1392"/>
      <c r="Q157" s="147"/>
    </row>
    <row r="158" spans="1:17" ht="20.25" customHeight="1" x14ac:dyDescent="0.3">
      <c r="A158" s="146"/>
      <c r="B158" s="225" t="s">
        <v>155</v>
      </c>
      <c r="C158" s="164"/>
      <c r="D158" s="919"/>
      <c r="E158" s="230"/>
      <c r="F158" s="920"/>
      <c r="G158" s="921"/>
      <c r="H158" s="1390"/>
      <c r="I158" s="1391"/>
      <c r="J158" s="1391"/>
      <c r="K158" s="1391"/>
      <c r="L158" s="1391"/>
      <c r="M158" s="1391"/>
      <c r="N158" s="1391"/>
      <c r="O158" s="1391"/>
      <c r="P158" s="1392"/>
      <c r="Q158" s="147"/>
    </row>
    <row r="159" spans="1:17" ht="20.25" customHeight="1" x14ac:dyDescent="0.3">
      <c r="A159" s="146"/>
      <c r="B159" s="922"/>
      <c r="C159" s="168"/>
      <c r="D159" s="923"/>
      <c r="E159" s="232"/>
      <c r="F159" s="233"/>
      <c r="G159" s="924"/>
      <c r="H159" s="1393"/>
      <c r="I159" s="1394"/>
      <c r="J159" s="1394"/>
      <c r="K159" s="1394"/>
      <c r="L159" s="1394"/>
      <c r="M159" s="1394"/>
      <c r="N159" s="1394"/>
      <c r="O159" s="1394"/>
      <c r="P159" s="1395"/>
      <c r="Q159" s="147"/>
    </row>
    <row r="160" spans="1:17" ht="20.25" customHeight="1" x14ac:dyDescent="0.3">
      <c r="A160" s="146"/>
      <c r="B160" s="164"/>
      <c r="C160" s="164"/>
      <c r="D160" s="919"/>
      <c r="E160" s="229"/>
      <c r="F160" s="164"/>
      <c r="G160" s="925"/>
      <c r="H160" s="925"/>
      <c r="I160" s="925"/>
      <c r="J160" s="925"/>
      <c r="K160" s="164"/>
      <c r="L160" s="164"/>
      <c r="M160" s="164"/>
      <c r="N160" s="164"/>
      <c r="O160" s="164"/>
      <c r="P160" s="164"/>
      <c r="Q160" s="147"/>
    </row>
    <row r="161" spans="1:17" ht="20.25" customHeight="1" thickBot="1" x14ac:dyDescent="0.35">
      <c r="A161" s="772"/>
      <c r="B161" s="217"/>
      <c r="C161" s="217"/>
      <c r="D161" s="217"/>
      <c r="E161" s="217"/>
      <c r="F161" s="217"/>
      <c r="G161" s="217"/>
      <c r="H161" s="217"/>
      <c r="I161" s="217"/>
      <c r="J161" s="217"/>
      <c r="K161" s="217"/>
      <c r="L161" s="217"/>
      <c r="M161" s="217"/>
      <c r="N161" s="217"/>
      <c r="O161" s="217"/>
      <c r="P161" s="217"/>
      <c r="Q161" s="218"/>
    </row>
  </sheetData>
  <mergeCells count="67">
    <mergeCell ref="P132:P133"/>
    <mergeCell ref="B134:C134"/>
    <mergeCell ref="B136:E136"/>
    <mergeCell ref="F136:P136"/>
    <mergeCell ref="B137:E138"/>
    <mergeCell ref="F137:P137"/>
    <mergeCell ref="F138:P138"/>
    <mergeCell ref="B110:E110"/>
    <mergeCell ref="F110:P110"/>
    <mergeCell ref="B111:E112"/>
    <mergeCell ref="F111:P111"/>
    <mergeCell ref="F112:P112"/>
    <mergeCell ref="A1:Q1"/>
    <mergeCell ref="A2:Q2"/>
    <mergeCell ref="X5:Z9"/>
    <mergeCell ref="C7:C8"/>
    <mergeCell ref="D7:L8"/>
    <mergeCell ref="C9:C10"/>
    <mergeCell ref="D9:F10"/>
    <mergeCell ref="G9:I10"/>
    <mergeCell ref="J9:L10"/>
    <mergeCell ref="P35:P36"/>
    <mergeCell ref="N9:O10"/>
    <mergeCell ref="P9:P10"/>
    <mergeCell ref="C11:C12"/>
    <mergeCell ref="D11:F12"/>
    <mergeCell ref="G11:I12"/>
    <mergeCell ref="J11:L12"/>
    <mergeCell ref="N11:O12"/>
    <mergeCell ref="P11:P12"/>
    <mergeCell ref="D13:F13"/>
    <mergeCell ref="J13:L13"/>
    <mergeCell ref="D25:E25"/>
    <mergeCell ref="D27:G27"/>
    <mergeCell ref="D29:O29"/>
    <mergeCell ref="B62:P62"/>
    <mergeCell ref="P71:P72"/>
    <mergeCell ref="B106:C106"/>
    <mergeCell ref="B107:C107"/>
    <mergeCell ref="B108:C108"/>
    <mergeCell ref="B99:E99"/>
    <mergeCell ref="F99:P99"/>
    <mergeCell ref="B100:E100"/>
    <mergeCell ref="F100:P100"/>
    <mergeCell ref="B104:C105"/>
    <mergeCell ref="P104:P105"/>
    <mergeCell ref="B119:C120"/>
    <mergeCell ref="P119:P120"/>
    <mergeCell ref="B121:C121"/>
    <mergeCell ref="B122:C122"/>
    <mergeCell ref="B123:C123"/>
    <mergeCell ref="B125:E125"/>
    <mergeCell ref="F125:P125"/>
    <mergeCell ref="B126:E127"/>
    <mergeCell ref="E148:F148"/>
    <mergeCell ref="E150:F150"/>
    <mergeCell ref="B146:G146"/>
    <mergeCell ref="H146:P146"/>
    <mergeCell ref="H147:J147"/>
    <mergeCell ref="K147:P147"/>
    <mergeCell ref="H148:P159"/>
    <mergeCell ref="E152:F152"/>
    <mergeCell ref="E154:F154"/>
    <mergeCell ref="F126:P126"/>
    <mergeCell ref="F127:P127"/>
    <mergeCell ref="B128:P128"/>
    <mergeCell ref="B132:C133"/>
  </mergeCells>
  <dataValidations count="3">
    <dataValidation allowBlank="1" showInputMessage="1" showErrorMessage="1" promptTitle="Approved Schemes" prompt="Approved Schemes include: _x000a_- Approved Contract Manufacturer and Trader  (ACMT) Scheme_x000a_- Approved Import GST Suspension Scheme (AISS)_x000a_- Approved Marine Customer Scheme (AMCS)_x000a_- Approved Refiner and Consolidator Scheme (ARCS)" sqref="C45 C81" xr:uid="{460245C8-E98C-4303-A47E-9495D684E569}"/>
    <dataValidation allowBlank="1" showInputMessage="1" showErrorMessage="1" promptTitle="Deferred import GST payable" prompt="under Import GST Deferment Scheme (IGDS)" sqref="C87 C51" xr:uid="{FA4D7CB1-F00E-4B2E-AE40-598E99DBCE36}"/>
    <dataValidation allowBlank="1" showInputMessage="1" showErrorMessage="1" promptTitle="IGDS" prompt="Import GST Deferment Scheme" sqref="C88 C52" xr:uid="{B0F36173-F3F0-4887-8978-1577B3520713}"/>
  </dataValidations>
  <pageMargins left="0.47244094488188981" right="0.31496062992125984" top="0.47244094488188981" bottom="0.51181102362204722" header="0.31496062992125984" footer="0.31496062992125984"/>
  <headerFooter>
    <oddFooter>&amp;L&amp;12GSTF28AACAPCER
GST/FORM032/1123/ACAP&amp;C&amp;12Page &amp;P of &amp;N</oddFooter>
  </headerFooter>
  <rowBreaks count="2" manualBreakCount="2">
    <brk id="66" max="17" man="1"/>
    <brk id="110"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91"/>
  <sheetViews>
    <sheetView showGridLines="0" zoomScale="115" zoomScaleNormal="115" zoomScaleSheetLayoutView="85" zoomScalePageLayoutView="80" workbookViewId="0">
      <selection activeCell="A7" sqref="A7:X9"/>
    </sheetView>
  </sheetViews>
  <sheetFormatPr defaultColWidth="8.85546875" defaultRowHeight="17.100000000000001" customHeight="1" x14ac:dyDescent="0.25"/>
  <cols>
    <col min="1" max="1" width="5.42578125" style="2" customWidth="1"/>
    <col min="2" max="2" width="3.7109375" style="2" customWidth="1"/>
    <col min="3" max="3" width="4.7109375" style="2" customWidth="1"/>
    <col min="4" max="4" width="4.140625" style="2" customWidth="1"/>
    <col min="5" max="6" width="3.7109375" style="2" customWidth="1"/>
    <col min="7" max="7" width="3.5703125" style="2" customWidth="1"/>
    <col min="8" max="18" width="3.7109375" style="2" customWidth="1"/>
    <col min="19" max="19" width="3.5703125" style="2" customWidth="1"/>
    <col min="20" max="23" width="3.7109375" style="2" customWidth="1"/>
    <col min="24" max="24" width="5.5703125" style="2" customWidth="1"/>
    <col min="25" max="25" width="2.28515625" style="2" customWidth="1"/>
    <col min="26" max="34" width="3.7109375" style="2" customWidth="1"/>
    <col min="35" max="35" width="2.85546875" style="2" customWidth="1"/>
    <col min="36" max="37" width="3.28515625" style="2" hidden="1" customWidth="1"/>
    <col min="38" max="39" width="3.42578125" style="2" hidden="1" customWidth="1"/>
    <col min="40" max="40" width="0" style="2" hidden="1" customWidth="1"/>
    <col min="41" max="16384" width="8.85546875" style="2"/>
  </cols>
  <sheetData>
    <row r="1" spans="1:51" ht="21" customHeight="1" x14ac:dyDescent="0.25">
      <c r="A1" s="1543" t="s">
        <v>417</v>
      </c>
      <c r="B1" s="1543"/>
      <c r="C1" s="1543"/>
      <c r="D1" s="1543"/>
      <c r="E1" s="1543"/>
      <c r="F1" s="1543"/>
      <c r="G1" s="1543"/>
      <c r="H1" s="1543"/>
      <c r="I1" s="1543"/>
      <c r="J1" s="1543"/>
      <c r="K1" s="1543"/>
      <c r="L1" s="1543"/>
      <c r="M1" s="1543"/>
      <c r="N1" s="1543"/>
      <c r="O1" s="1543"/>
      <c r="P1" s="1543"/>
      <c r="Q1" s="1543"/>
      <c r="R1" s="1543"/>
      <c r="S1" s="1543"/>
      <c r="T1" s="1543"/>
      <c r="U1" s="1543"/>
      <c r="V1" s="1543"/>
      <c r="W1" s="1543"/>
      <c r="X1" s="1543"/>
      <c r="Y1" s="1543"/>
      <c r="Z1" s="12"/>
      <c r="AA1" s="12"/>
      <c r="AB1" s="12"/>
      <c r="AC1" s="12"/>
      <c r="AD1" s="12"/>
      <c r="AE1" s="12"/>
      <c r="AF1" s="12"/>
      <c r="AG1" s="12"/>
      <c r="AH1" s="12"/>
      <c r="AI1" s="12"/>
      <c r="AJ1" s="12"/>
      <c r="AK1" s="12"/>
      <c r="AL1" s="12"/>
      <c r="AM1" s="12"/>
      <c r="AN1" s="12"/>
      <c r="AO1" s="12"/>
      <c r="AP1" s="3"/>
      <c r="AQ1" s="3"/>
      <c r="AR1" s="3"/>
      <c r="AS1" s="3"/>
      <c r="AT1" s="3"/>
      <c r="AU1" s="3"/>
      <c r="AV1" s="3"/>
      <c r="AW1" s="3"/>
      <c r="AX1" s="3"/>
      <c r="AY1" s="3"/>
    </row>
    <row r="2" spans="1:51" ht="18" x14ac:dyDescent="0.25">
      <c r="A2" s="1550" t="s">
        <v>565</v>
      </c>
      <c r="B2" s="1550"/>
      <c r="C2" s="1550"/>
      <c r="D2" s="1550"/>
      <c r="E2" s="1550"/>
      <c r="F2" s="1550"/>
      <c r="G2" s="1550"/>
      <c r="H2" s="1550"/>
      <c r="I2" s="1550"/>
      <c r="J2" s="1550"/>
      <c r="K2" s="1550"/>
      <c r="L2" s="1550"/>
      <c r="M2" s="1550"/>
      <c r="N2" s="1550"/>
      <c r="O2" s="1550"/>
      <c r="P2" s="1550"/>
      <c r="Q2" s="1550"/>
      <c r="R2" s="1550"/>
      <c r="S2" s="1550"/>
      <c r="T2" s="1550"/>
      <c r="U2" s="1550"/>
      <c r="V2" s="1550"/>
      <c r="W2" s="1550"/>
      <c r="X2" s="1550"/>
      <c r="Y2" s="12"/>
      <c r="Z2" s="12"/>
      <c r="AA2" s="12"/>
      <c r="AB2" s="12"/>
      <c r="AC2" s="12"/>
      <c r="AD2" s="12"/>
      <c r="AE2" s="12"/>
      <c r="AF2" s="12"/>
      <c r="AG2" s="12"/>
      <c r="AH2" s="12"/>
      <c r="AI2" s="12"/>
      <c r="AJ2" s="12"/>
      <c r="AK2" s="12"/>
      <c r="AL2" s="12"/>
      <c r="AM2" s="12"/>
      <c r="AN2" s="12"/>
      <c r="AO2" s="12"/>
      <c r="AP2" s="3"/>
      <c r="AQ2" s="3"/>
      <c r="AR2" s="3"/>
      <c r="AS2" s="3"/>
      <c r="AT2" s="3"/>
      <c r="AU2" s="3"/>
      <c r="AV2" s="3"/>
      <c r="AW2" s="3"/>
      <c r="AX2" s="3"/>
      <c r="AY2" s="3"/>
    </row>
    <row r="3" spans="1:51" s="11" customFormat="1" ht="18" customHeight="1" x14ac:dyDescent="0.25">
      <c r="A3" s="1543" t="s">
        <v>566</v>
      </c>
      <c r="B3" s="1543"/>
      <c r="C3" s="1543"/>
      <c r="D3" s="1543"/>
      <c r="E3" s="1543"/>
      <c r="F3" s="1543"/>
      <c r="G3" s="1543"/>
      <c r="H3" s="1543"/>
      <c r="I3" s="1543"/>
      <c r="J3" s="1543"/>
      <c r="K3" s="1543"/>
      <c r="L3" s="1543"/>
      <c r="M3" s="1543"/>
      <c r="N3" s="1543"/>
      <c r="O3" s="1543"/>
      <c r="P3" s="1543"/>
      <c r="Q3" s="1543"/>
      <c r="R3" s="1543"/>
      <c r="S3" s="1543"/>
      <c r="T3" s="1543"/>
      <c r="U3" s="1543"/>
      <c r="V3" s="1543"/>
      <c r="W3" s="1543"/>
      <c r="X3" s="1543"/>
    </row>
    <row r="4" spans="1:51" s="11" customFormat="1" ht="15" customHeight="1" x14ac:dyDescent="0.2">
      <c r="A4" s="1551" t="s">
        <v>567</v>
      </c>
      <c r="B4" s="1551"/>
      <c r="C4" s="1551"/>
      <c r="D4" s="1551"/>
      <c r="E4" s="1551"/>
      <c r="F4" s="1551"/>
      <c r="G4" s="1551"/>
      <c r="H4" s="1551"/>
      <c r="I4" s="1551"/>
      <c r="J4" s="1551"/>
      <c r="K4" s="1551"/>
      <c r="L4" s="1551"/>
      <c r="M4" s="1551"/>
      <c r="N4" s="1551"/>
      <c r="O4" s="1551"/>
      <c r="P4" s="1551"/>
      <c r="Q4" s="1551"/>
      <c r="R4" s="1551"/>
      <c r="S4" s="1551"/>
      <c r="T4" s="1551"/>
      <c r="U4" s="1551"/>
      <c r="V4" s="1551"/>
      <c r="W4" s="1551"/>
      <c r="X4" s="1551"/>
    </row>
    <row r="5" spans="1:51" s="11" customFormat="1" ht="15" customHeight="1" x14ac:dyDescent="0.2">
      <c r="A5" s="1551"/>
      <c r="B5" s="1551"/>
      <c r="C5" s="1551"/>
      <c r="D5" s="1551"/>
      <c r="E5" s="1551"/>
      <c r="F5" s="1551"/>
      <c r="G5" s="1551"/>
      <c r="H5" s="1551"/>
      <c r="I5" s="1551"/>
      <c r="J5" s="1551"/>
      <c r="K5" s="1551"/>
      <c r="L5" s="1551"/>
      <c r="M5" s="1551"/>
      <c r="N5" s="1551"/>
      <c r="O5" s="1551"/>
      <c r="P5" s="1551"/>
      <c r="Q5" s="1551"/>
      <c r="R5" s="1551"/>
      <c r="S5" s="1551"/>
      <c r="T5" s="1551"/>
      <c r="U5" s="1551"/>
      <c r="V5" s="1551"/>
      <c r="W5" s="1551"/>
      <c r="X5" s="1551"/>
    </row>
    <row r="6" spans="1:51" s="11" customFormat="1" ht="15" x14ac:dyDescent="0.2">
      <c r="A6" s="577"/>
      <c r="B6" s="578"/>
      <c r="C6" s="578"/>
      <c r="D6" s="578"/>
      <c r="E6" s="578"/>
      <c r="F6" s="578"/>
      <c r="G6" s="578"/>
      <c r="H6" s="578"/>
      <c r="I6" s="578"/>
      <c r="J6" s="578"/>
      <c r="K6" s="578"/>
      <c r="L6" s="578"/>
      <c r="M6" s="578"/>
      <c r="N6" s="578"/>
      <c r="O6" s="578"/>
      <c r="P6" s="578"/>
      <c r="Q6" s="578"/>
      <c r="R6" s="578"/>
      <c r="S6" s="578"/>
      <c r="T6" s="578"/>
      <c r="U6" s="578"/>
      <c r="V6" s="578"/>
      <c r="W6" s="578"/>
      <c r="X6" s="578"/>
    </row>
    <row r="7" spans="1:51" s="11" customFormat="1" ht="15" x14ac:dyDescent="0.2">
      <c r="A7" s="1552" t="s">
        <v>568</v>
      </c>
      <c r="B7" s="1552"/>
      <c r="C7" s="1552"/>
      <c r="D7" s="1552"/>
      <c r="E7" s="1552"/>
      <c r="F7" s="1552"/>
      <c r="G7" s="1552"/>
      <c r="H7" s="1552"/>
      <c r="I7" s="1552"/>
      <c r="J7" s="1552"/>
      <c r="K7" s="1552"/>
      <c r="L7" s="1552"/>
      <c r="M7" s="1552"/>
      <c r="N7" s="1552"/>
      <c r="O7" s="1552"/>
      <c r="P7" s="1552"/>
      <c r="Q7" s="1552"/>
      <c r="R7" s="1552"/>
      <c r="S7" s="1552"/>
      <c r="T7" s="1552"/>
      <c r="U7" s="1552"/>
      <c r="V7" s="1552"/>
      <c r="W7" s="1552"/>
      <c r="X7" s="1552"/>
    </row>
    <row r="8" spans="1:51" s="11" customFormat="1" ht="15" x14ac:dyDescent="0.2">
      <c r="A8" s="1552"/>
      <c r="B8" s="1552"/>
      <c r="C8" s="1552"/>
      <c r="D8" s="1552"/>
      <c r="E8" s="1552"/>
      <c r="F8" s="1552"/>
      <c r="G8" s="1552"/>
      <c r="H8" s="1552"/>
      <c r="I8" s="1552"/>
      <c r="J8" s="1552"/>
      <c r="K8" s="1552"/>
      <c r="L8" s="1552"/>
      <c r="M8" s="1552"/>
      <c r="N8" s="1552"/>
      <c r="O8" s="1552"/>
      <c r="P8" s="1552"/>
      <c r="Q8" s="1552"/>
      <c r="R8" s="1552"/>
      <c r="S8" s="1552"/>
      <c r="T8" s="1552"/>
      <c r="U8" s="1552"/>
      <c r="V8" s="1552"/>
      <c r="W8" s="1552"/>
      <c r="X8" s="1552"/>
    </row>
    <row r="9" spans="1:51" s="11" customFormat="1" ht="15" x14ac:dyDescent="0.2">
      <c r="A9" s="1552"/>
      <c r="B9" s="1552"/>
      <c r="C9" s="1552"/>
      <c r="D9" s="1552"/>
      <c r="E9" s="1552"/>
      <c r="F9" s="1552"/>
      <c r="G9" s="1552"/>
      <c r="H9" s="1552"/>
      <c r="I9" s="1552"/>
      <c r="J9" s="1552"/>
      <c r="K9" s="1552"/>
      <c r="L9" s="1552"/>
      <c r="M9" s="1552"/>
      <c r="N9" s="1552"/>
      <c r="O9" s="1552"/>
      <c r="P9" s="1552"/>
      <c r="Q9" s="1552"/>
      <c r="R9" s="1552"/>
      <c r="S9" s="1552"/>
      <c r="T9" s="1552"/>
      <c r="U9" s="1552"/>
      <c r="V9" s="1552"/>
      <c r="W9" s="1552"/>
      <c r="X9" s="1552"/>
    </row>
    <row r="10" spans="1:51" s="11" customFormat="1" ht="15" customHeight="1" x14ac:dyDescent="0.2">
      <c r="A10" s="11" t="s">
        <v>38</v>
      </c>
      <c r="B10" s="1487" t="s">
        <v>569</v>
      </c>
      <c r="C10" s="1487"/>
      <c r="D10" s="1487"/>
      <c r="E10" s="1487"/>
      <c r="F10" s="1487"/>
      <c r="G10" s="1487"/>
      <c r="H10" s="1487"/>
      <c r="I10" s="1487"/>
      <c r="J10" s="1487"/>
      <c r="K10" s="1487"/>
      <c r="L10" s="1487"/>
      <c r="M10" s="1487"/>
      <c r="N10" s="1487"/>
      <c r="O10" s="1487"/>
      <c r="P10" s="1487"/>
      <c r="Q10" s="1487"/>
      <c r="R10" s="1487"/>
      <c r="S10" s="1487"/>
      <c r="T10" s="1487"/>
      <c r="U10" s="1487"/>
      <c r="V10" s="1487"/>
      <c r="W10" s="1487"/>
      <c r="X10" s="1487"/>
    </row>
    <row r="11" spans="1:51" s="11" customFormat="1" ht="15" x14ac:dyDescent="0.2">
      <c r="A11" s="577"/>
      <c r="B11" s="578"/>
      <c r="C11" s="578"/>
      <c r="D11" s="578"/>
      <c r="E11" s="578"/>
      <c r="F11" s="578"/>
      <c r="G11" s="578"/>
      <c r="H11" s="578"/>
      <c r="I11" s="578"/>
      <c r="J11" s="578"/>
      <c r="K11" s="578"/>
      <c r="L11" s="578"/>
      <c r="M11" s="578"/>
      <c r="N11" s="578"/>
      <c r="O11" s="578"/>
      <c r="P11" s="578"/>
      <c r="Q11" s="578"/>
      <c r="R11" s="578"/>
      <c r="S11" s="578"/>
      <c r="T11" s="578"/>
      <c r="U11" s="578"/>
      <c r="V11" s="578"/>
      <c r="W11" s="578"/>
      <c r="X11" s="578"/>
    </row>
    <row r="12" spans="1:51" s="11" customFormat="1" ht="15" customHeight="1" x14ac:dyDescent="0.2">
      <c r="A12" s="577"/>
      <c r="B12" s="1553" t="s">
        <v>570</v>
      </c>
      <c r="C12" s="1554"/>
      <c r="D12" s="1554"/>
      <c r="E12" s="1554"/>
      <c r="F12" s="1555"/>
      <c r="G12" s="579" t="s">
        <v>571</v>
      </c>
      <c r="H12" s="580"/>
      <c r="I12" s="580"/>
      <c r="J12" s="580"/>
      <c r="K12" s="580"/>
      <c r="L12" s="580"/>
      <c r="M12" s="580"/>
      <c r="N12" s="580"/>
      <c r="O12" s="580"/>
      <c r="P12" s="580"/>
      <c r="Q12" s="580"/>
      <c r="R12" s="580"/>
      <c r="S12" s="580"/>
      <c r="T12" s="580"/>
      <c r="U12" s="580"/>
      <c r="V12" s="580"/>
      <c r="W12" s="580"/>
      <c r="X12" s="581"/>
    </row>
    <row r="13" spans="1:51" s="11" customFormat="1" ht="15" customHeight="1" x14ac:dyDescent="0.2">
      <c r="A13" s="577"/>
      <c r="B13" s="1556" t="s">
        <v>572</v>
      </c>
      <c r="C13" s="1557"/>
      <c r="D13" s="1557"/>
      <c r="E13" s="1557"/>
      <c r="F13" s="1558"/>
      <c r="G13" s="1559" t="s">
        <v>573</v>
      </c>
      <c r="H13" s="1560"/>
      <c r="I13" s="1560"/>
      <c r="J13" s="1560"/>
      <c r="K13" s="1560"/>
      <c r="L13" s="1560"/>
      <c r="M13" s="1560"/>
      <c r="N13" s="1560"/>
      <c r="O13" s="1560"/>
      <c r="P13" s="1560"/>
      <c r="Q13" s="1560"/>
      <c r="R13" s="1560"/>
      <c r="S13" s="1560"/>
      <c r="T13" s="1560"/>
      <c r="U13" s="1560"/>
      <c r="V13" s="1560"/>
      <c r="W13" s="1560"/>
      <c r="X13" s="1561"/>
    </row>
    <row r="14" spans="1:51" s="11" customFormat="1" ht="15" customHeight="1" x14ac:dyDescent="0.2">
      <c r="A14" s="577"/>
      <c r="B14" s="1562" t="s">
        <v>574</v>
      </c>
      <c r="C14" s="1563"/>
      <c r="D14" s="1563"/>
      <c r="E14" s="1563"/>
      <c r="F14" s="1564"/>
      <c r="G14" s="1565" t="s">
        <v>575</v>
      </c>
      <c r="H14" s="1566"/>
      <c r="I14" s="1566"/>
      <c r="J14" s="1566"/>
      <c r="K14" s="1566"/>
      <c r="L14" s="1566"/>
      <c r="M14" s="1566"/>
      <c r="N14" s="1566"/>
      <c r="O14" s="1566"/>
      <c r="P14" s="1566"/>
      <c r="Q14" s="1566"/>
      <c r="R14" s="1566"/>
      <c r="S14" s="1566"/>
      <c r="T14" s="1566"/>
      <c r="U14" s="1566"/>
      <c r="V14" s="1566"/>
      <c r="W14" s="1566"/>
      <c r="X14" s="1567"/>
    </row>
    <row r="15" spans="1:51" s="11" customFormat="1" ht="15.75" x14ac:dyDescent="0.2">
      <c r="A15" s="577"/>
      <c r="B15" s="578"/>
      <c r="C15" s="582"/>
      <c r="D15" s="582"/>
      <c r="E15" s="582"/>
      <c r="F15" s="582"/>
      <c r="G15" s="582"/>
      <c r="H15" s="583"/>
      <c r="I15" s="583"/>
      <c r="J15" s="583"/>
      <c r="K15" s="583"/>
      <c r="L15" s="583"/>
      <c r="M15" s="583"/>
      <c r="N15" s="583"/>
      <c r="O15" s="583"/>
      <c r="P15" s="583"/>
      <c r="Q15" s="583"/>
      <c r="R15" s="583"/>
      <c r="S15" s="583"/>
      <c r="T15" s="583"/>
      <c r="U15" s="583"/>
      <c r="V15" s="583"/>
      <c r="W15" s="583"/>
      <c r="X15" s="583"/>
    </row>
    <row r="16" spans="1:51" s="584" customFormat="1" ht="27.6" customHeight="1" x14ac:dyDescent="0.35">
      <c r="B16" s="585" t="s">
        <v>576</v>
      </c>
      <c r="C16" s="585"/>
      <c r="D16" s="586"/>
      <c r="E16" s="475"/>
      <c r="F16" s="475"/>
      <c r="G16" s="587"/>
      <c r="H16" s="475"/>
      <c r="I16" s="475"/>
      <c r="J16" s="475"/>
      <c r="K16" s="475"/>
      <c r="L16" s="475"/>
      <c r="M16" s="586"/>
      <c r="N16" s="475"/>
      <c r="O16" s="586"/>
      <c r="Q16" s="588"/>
      <c r="R16" s="1547" t="s">
        <v>577</v>
      </c>
      <c r="S16" s="1548"/>
      <c r="T16" s="1548"/>
      <c r="U16" s="1548"/>
      <c r="V16" s="1548"/>
      <c r="W16" s="1548"/>
      <c r="X16" s="1549"/>
    </row>
    <row r="17" spans="1:25" s="29" customFormat="1" ht="14.25" customHeight="1" x14ac:dyDescent="0.2">
      <c r="B17" s="1544" t="s">
        <v>751</v>
      </c>
      <c r="C17" s="1544"/>
      <c r="D17" s="1544"/>
      <c r="E17" s="1544"/>
      <c r="F17" s="1544"/>
      <c r="G17" s="1544"/>
      <c r="H17" s="1544"/>
      <c r="I17" s="1544"/>
      <c r="J17" s="1544"/>
      <c r="K17" s="1544"/>
      <c r="L17" s="1545" t="s">
        <v>578</v>
      </c>
      <c r="M17" s="1545"/>
      <c r="N17" s="1545"/>
      <c r="O17" s="1545"/>
      <c r="P17" s="1545"/>
      <c r="Q17" s="1545"/>
      <c r="R17" s="1546" t="s">
        <v>467</v>
      </c>
      <c r="S17" s="1546"/>
      <c r="T17" s="1546"/>
      <c r="U17" s="1546"/>
      <c r="V17" s="1546" t="s">
        <v>468</v>
      </c>
      <c r="W17" s="1546"/>
      <c r="X17" s="1546"/>
    </row>
    <row r="18" spans="1:25" s="29" customFormat="1" ht="14.25" x14ac:dyDescent="0.2">
      <c r="B18" s="1544"/>
      <c r="C18" s="1544"/>
      <c r="D18" s="1544"/>
      <c r="E18" s="1544"/>
      <c r="F18" s="1544"/>
      <c r="G18" s="1544"/>
      <c r="H18" s="1544"/>
      <c r="I18" s="1544"/>
      <c r="J18" s="1544"/>
      <c r="K18" s="1544"/>
      <c r="L18" s="1545"/>
      <c r="M18" s="1545"/>
      <c r="N18" s="1545"/>
      <c r="O18" s="1545"/>
      <c r="P18" s="1545"/>
      <c r="Q18" s="1545"/>
      <c r="R18" s="1546"/>
      <c r="S18" s="1546"/>
      <c r="T18" s="1546"/>
      <c r="U18" s="1546"/>
      <c r="V18" s="1546"/>
      <c r="W18" s="1546"/>
      <c r="X18" s="1546"/>
    </row>
    <row r="19" spans="1:25" s="584" customFormat="1" ht="23.25" customHeight="1" x14ac:dyDescent="0.35">
      <c r="B19" s="1515" t="s">
        <v>752</v>
      </c>
      <c r="C19" s="1516"/>
      <c r="D19" s="1516"/>
      <c r="E19" s="1516"/>
      <c r="F19" s="1516"/>
      <c r="G19" s="1516"/>
      <c r="H19" s="1516"/>
      <c r="I19" s="1516"/>
      <c r="J19" s="1516"/>
      <c r="K19" s="1517"/>
      <c r="L19" s="1533" t="s">
        <v>753</v>
      </c>
      <c r="M19" s="1534"/>
      <c r="N19" s="1534"/>
      <c r="O19" s="1534"/>
      <c r="P19" s="1534"/>
      <c r="Q19" s="1535"/>
      <c r="R19" s="1540">
        <v>-100</v>
      </c>
      <c r="S19" s="1540"/>
      <c r="T19" s="1540"/>
      <c r="U19" s="1540"/>
      <c r="V19" s="1541" t="s">
        <v>754</v>
      </c>
      <c r="W19" s="1542"/>
      <c r="X19" s="1542"/>
    </row>
    <row r="20" spans="1:25" s="584" customFormat="1" ht="23.25" x14ac:dyDescent="0.35">
      <c r="B20" s="1518"/>
      <c r="C20" s="1519"/>
      <c r="D20" s="1519"/>
      <c r="E20" s="1519"/>
      <c r="F20" s="1519"/>
      <c r="G20" s="1519"/>
      <c r="H20" s="1519"/>
      <c r="I20" s="1519"/>
      <c r="J20" s="1519"/>
      <c r="K20" s="1520"/>
      <c r="L20" s="1536"/>
      <c r="M20" s="1537"/>
      <c r="N20" s="1537"/>
      <c r="O20" s="1537"/>
      <c r="P20" s="1537"/>
      <c r="Q20" s="1538"/>
      <c r="R20" s="1540"/>
      <c r="S20" s="1540"/>
      <c r="T20" s="1540"/>
      <c r="U20" s="1540"/>
      <c r="V20" s="1542"/>
      <c r="W20" s="1542"/>
      <c r="X20" s="1542"/>
    </row>
    <row r="21" spans="1:25" s="584" customFormat="1" ht="23.25" customHeight="1" x14ac:dyDescent="0.35">
      <c r="B21" s="1515" t="s">
        <v>755</v>
      </c>
      <c r="C21" s="1516"/>
      <c r="D21" s="1516"/>
      <c r="E21" s="1516"/>
      <c r="F21" s="1516"/>
      <c r="G21" s="1516"/>
      <c r="H21" s="1516"/>
      <c r="I21" s="1516"/>
      <c r="J21" s="1516"/>
      <c r="K21" s="1517"/>
      <c r="L21" s="1533" t="s">
        <v>756</v>
      </c>
      <c r="M21" s="1534"/>
      <c r="N21" s="1534"/>
      <c r="O21" s="1534"/>
      <c r="P21" s="1534"/>
      <c r="Q21" s="1535"/>
      <c r="R21" s="1500">
        <v>100</v>
      </c>
      <c r="S21" s="1500"/>
      <c r="T21" s="1500"/>
      <c r="U21" s="1500"/>
      <c r="V21" s="1539" t="s">
        <v>757</v>
      </c>
      <c r="W21" s="1539"/>
      <c r="X21" s="1539"/>
    </row>
    <row r="22" spans="1:25" s="584" customFormat="1" ht="23.25" x14ac:dyDescent="0.35">
      <c r="B22" s="1518"/>
      <c r="C22" s="1519"/>
      <c r="D22" s="1519"/>
      <c r="E22" s="1519"/>
      <c r="F22" s="1519"/>
      <c r="G22" s="1519"/>
      <c r="H22" s="1519"/>
      <c r="I22" s="1519"/>
      <c r="J22" s="1519"/>
      <c r="K22" s="1520"/>
      <c r="L22" s="1536"/>
      <c r="M22" s="1537"/>
      <c r="N22" s="1537"/>
      <c r="O22" s="1537"/>
      <c r="P22" s="1537"/>
      <c r="Q22" s="1538"/>
      <c r="R22" s="1500"/>
      <c r="S22" s="1500"/>
      <c r="T22" s="1500"/>
      <c r="U22" s="1500"/>
      <c r="V22" s="1539"/>
      <c r="W22" s="1539"/>
      <c r="X22" s="1539"/>
    </row>
    <row r="23" spans="1:25" ht="18" customHeight="1" x14ac:dyDescent="0.25">
      <c r="B23" s="1515" t="s">
        <v>758</v>
      </c>
      <c r="C23" s="1516"/>
      <c r="D23" s="1516"/>
      <c r="E23" s="1516"/>
      <c r="F23" s="1516"/>
      <c r="G23" s="1516"/>
      <c r="H23" s="1516"/>
      <c r="I23" s="1516"/>
      <c r="J23" s="1516"/>
      <c r="K23" s="1517"/>
      <c r="L23" s="1521" t="s">
        <v>759</v>
      </c>
      <c r="M23" s="1522"/>
      <c r="N23" s="1522"/>
      <c r="O23" s="1522"/>
      <c r="P23" s="1522"/>
      <c r="Q23" s="1523"/>
      <c r="R23" s="1504">
        <v>-100</v>
      </c>
      <c r="S23" s="1505"/>
      <c r="T23" s="1505"/>
      <c r="U23" s="1506"/>
      <c r="V23" s="1527" t="s">
        <v>754</v>
      </c>
      <c r="W23" s="1528"/>
      <c r="X23" s="1529"/>
    </row>
    <row r="24" spans="1:25" ht="18" x14ac:dyDescent="0.25">
      <c r="B24" s="1518"/>
      <c r="C24" s="1519"/>
      <c r="D24" s="1519"/>
      <c r="E24" s="1519"/>
      <c r="F24" s="1519"/>
      <c r="G24" s="1519"/>
      <c r="H24" s="1519"/>
      <c r="I24" s="1519"/>
      <c r="J24" s="1519"/>
      <c r="K24" s="1520"/>
      <c r="L24" s="1524"/>
      <c r="M24" s="1525"/>
      <c r="N24" s="1525"/>
      <c r="O24" s="1525"/>
      <c r="P24" s="1525"/>
      <c r="Q24" s="1526"/>
      <c r="R24" s="1507"/>
      <c r="S24" s="1508"/>
      <c r="T24" s="1508"/>
      <c r="U24" s="1509"/>
      <c r="V24" s="1530"/>
      <c r="W24" s="1531"/>
      <c r="X24" s="1532"/>
    </row>
    <row r="25" spans="1:25" ht="18" customHeight="1" x14ac:dyDescent="0.25">
      <c r="B25" s="1515" t="s">
        <v>760</v>
      </c>
      <c r="C25" s="1516"/>
      <c r="D25" s="1516"/>
      <c r="E25" s="1516"/>
      <c r="F25" s="1516"/>
      <c r="G25" s="1516"/>
      <c r="H25" s="1516"/>
      <c r="I25" s="1516"/>
      <c r="J25" s="1516"/>
      <c r="K25" s="1517"/>
      <c r="L25" s="1533" t="s">
        <v>756</v>
      </c>
      <c r="M25" s="1534"/>
      <c r="N25" s="1534"/>
      <c r="O25" s="1534"/>
      <c r="P25" s="1534"/>
      <c r="Q25" s="1535"/>
      <c r="R25" s="1500">
        <v>100</v>
      </c>
      <c r="S25" s="1500"/>
      <c r="T25" s="1500"/>
      <c r="U25" s="1500"/>
      <c r="V25" s="1539" t="s">
        <v>757</v>
      </c>
      <c r="W25" s="1539"/>
      <c r="X25" s="1539"/>
    </row>
    <row r="26" spans="1:25" ht="17.100000000000001" customHeight="1" x14ac:dyDescent="0.25">
      <c r="B26" s="1518"/>
      <c r="C26" s="1519"/>
      <c r="D26" s="1519"/>
      <c r="E26" s="1519"/>
      <c r="F26" s="1519"/>
      <c r="G26" s="1519"/>
      <c r="H26" s="1519"/>
      <c r="I26" s="1519"/>
      <c r="J26" s="1519"/>
      <c r="K26" s="1520"/>
      <c r="L26" s="1536"/>
      <c r="M26" s="1537"/>
      <c r="N26" s="1537"/>
      <c r="O26" s="1537"/>
      <c r="P26" s="1537"/>
      <c r="Q26" s="1538"/>
      <c r="R26" s="1500"/>
      <c r="S26" s="1500"/>
      <c r="T26" s="1500"/>
      <c r="U26" s="1500"/>
      <c r="V26" s="1539"/>
      <c r="W26" s="1539"/>
      <c r="X26" s="1539"/>
    </row>
    <row r="27" spans="1:25" ht="17.100000000000001" customHeight="1" x14ac:dyDescent="0.25">
      <c r="B27" s="1488" t="s">
        <v>761</v>
      </c>
      <c r="C27" s="1489"/>
      <c r="D27" s="1489"/>
      <c r="E27" s="1489"/>
      <c r="F27" s="1489"/>
      <c r="G27" s="1489"/>
      <c r="H27" s="1489"/>
      <c r="I27" s="1489"/>
      <c r="J27" s="1489"/>
      <c r="K27" s="1490"/>
      <c r="L27" s="1494" t="s">
        <v>762</v>
      </c>
      <c r="M27" s="1495"/>
      <c r="N27" s="1495"/>
      <c r="O27" s="1495"/>
      <c r="P27" s="1495"/>
      <c r="Q27" s="1496"/>
      <c r="R27" s="1504">
        <v>-500</v>
      </c>
      <c r="S27" s="1505"/>
      <c r="T27" s="1505"/>
      <c r="U27" s="1506"/>
      <c r="V27" s="1504">
        <v>0</v>
      </c>
      <c r="W27" s="1505"/>
      <c r="X27" s="1506"/>
    </row>
    <row r="28" spans="1:25" ht="17.100000000000001" customHeight="1" x14ac:dyDescent="0.25">
      <c r="B28" s="1491"/>
      <c r="C28" s="1492"/>
      <c r="D28" s="1492"/>
      <c r="E28" s="1492"/>
      <c r="F28" s="1492"/>
      <c r="G28" s="1492"/>
      <c r="H28" s="1492"/>
      <c r="I28" s="1492"/>
      <c r="J28" s="1492"/>
      <c r="K28" s="1493"/>
      <c r="L28" s="1501"/>
      <c r="M28" s="1502"/>
      <c r="N28" s="1502"/>
      <c r="O28" s="1502"/>
      <c r="P28" s="1502"/>
      <c r="Q28" s="1503"/>
      <c r="R28" s="1507"/>
      <c r="S28" s="1508"/>
      <c r="T28" s="1508"/>
      <c r="U28" s="1509"/>
      <c r="V28" s="1510"/>
      <c r="W28" s="1511"/>
      <c r="X28" s="1512"/>
    </row>
    <row r="29" spans="1:25" ht="17.100000000000001" customHeight="1" x14ac:dyDescent="0.25">
      <c r="B29" s="1488" t="s">
        <v>763</v>
      </c>
      <c r="C29" s="1489"/>
      <c r="D29" s="1489"/>
      <c r="E29" s="1489"/>
      <c r="F29" s="1489"/>
      <c r="G29" s="1489"/>
      <c r="H29" s="1489"/>
      <c r="I29" s="1489"/>
      <c r="J29" s="1489"/>
      <c r="K29" s="1490"/>
      <c r="L29" s="1494" t="s">
        <v>764</v>
      </c>
      <c r="M29" s="1495"/>
      <c r="N29" s="1495"/>
      <c r="O29" s="1495"/>
      <c r="P29" s="1495"/>
      <c r="Q29" s="1496"/>
      <c r="R29" s="1500">
        <v>600</v>
      </c>
      <c r="S29" s="1500"/>
      <c r="T29" s="1500"/>
      <c r="U29" s="1500"/>
      <c r="V29" s="1500">
        <v>0</v>
      </c>
      <c r="W29" s="1500"/>
      <c r="X29" s="1500"/>
    </row>
    <row r="30" spans="1:25" ht="17.100000000000001" customHeight="1" x14ac:dyDescent="0.25">
      <c r="B30" s="1491"/>
      <c r="C30" s="1492"/>
      <c r="D30" s="1492"/>
      <c r="E30" s="1492"/>
      <c r="F30" s="1492"/>
      <c r="G30" s="1492"/>
      <c r="H30" s="1492"/>
      <c r="I30" s="1492"/>
      <c r="J30" s="1492"/>
      <c r="K30" s="1493"/>
      <c r="L30" s="1497"/>
      <c r="M30" s="1498"/>
      <c r="N30" s="1498"/>
      <c r="O30" s="1498"/>
      <c r="P30" s="1498"/>
      <c r="Q30" s="1499"/>
      <c r="R30" s="1500"/>
      <c r="S30" s="1500"/>
      <c r="T30" s="1500"/>
      <c r="U30" s="1500"/>
      <c r="V30" s="1500"/>
      <c r="W30" s="1500"/>
      <c r="X30" s="1500"/>
    </row>
    <row r="31" spans="1:25" ht="30" customHeight="1" x14ac:dyDescent="0.25">
      <c r="B31" s="1514" t="s">
        <v>765</v>
      </c>
      <c r="C31" s="1514"/>
      <c r="D31" s="1514"/>
      <c r="E31" s="1514"/>
      <c r="F31" s="1514"/>
      <c r="G31" s="1514"/>
      <c r="H31" s="1514"/>
      <c r="I31" s="1514"/>
      <c r="J31" s="1514"/>
      <c r="K31" s="1514"/>
      <c r="L31" s="1514"/>
      <c r="M31" s="1514"/>
      <c r="N31" s="1514"/>
      <c r="O31" s="1514"/>
      <c r="P31" s="1514"/>
      <c r="Q31" s="1514"/>
      <c r="R31" s="1514"/>
      <c r="S31" s="1514"/>
      <c r="T31" s="1514"/>
      <c r="U31" s="1514"/>
      <c r="V31" s="1514"/>
      <c r="W31" s="1514"/>
      <c r="X31" s="1514"/>
    </row>
    <row r="32" spans="1:25" s="11" customFormat="1" ht="15" customHeight="1" x14ac:dyDescent="0.2">
      <c r="A32" s="578" t="s">
        <v>39</v>
      </c>
      <c r="B32" s="1487" t="s">
        <v>579</v>
      </c>
      <c r="C32" s="1487"/>
      <c r="D32" s="1487"/>
      <c r="E32" s="1487"/>
      <c r="F32" s="1487"/>
      <c r="G32" s="1487"/>
      <c r="H32" s="1487"/>
      <c r="I32" s="1487"/>
      <c r="J32" s="1487"/>
      <c r="K32" s="1487"/>
      <c r="L32" s="1487"/>
      <c r="M32" s="1487"/>
      <c r="N32" s="1487"/>
      <c r="O32" s="1487"/>
      <c r="P32" s="1487"/>
      <c r="Q32" s="1487"/>
      <c r="R32" s="1487"/>
      <c r="S32" s="1487"/>
      <c r="T32" s="1487"/>
      <c r="U32" s="1487"/>
      <c r="V32" s="1487"/>
      <c r="W32" s="1487"/>
      <c r="X32" s="1487"/>
      <c r="Y32" s="583"/>
    </row>
    <row r="33" spans="1:27" s="11" customFormat="1" ht="15" x14ac:dyDescent="0.2">
      <c r="A33" s="577"/>
      <c r="B33" s="1487"/>
      <c r="C33" s="1487"/>
      <c r="D33" s="1487"/>
      <c r="E33" s="1487"/>
      <c r="F33" s="1487"/>
      <c r="G33" s="1487"/>
      <c r="H33" s="1487"/>
      <c r="I33" s="1487"/>
      <c r="J33" s="1487"/>
      <c r="K33" s="1487"/>
      <c r="L33" s="1487"/>
      <c r="M33" s="1487"/>
      <c r="N33" s="1487"/>
      <c r="O33" s="1487"/>
      <c r="P33" s="1487"/>
      <c r="Q33" s="1487"/>
      <c r="R33" s="1487"/>
      <c r="S33" s="1487"/>
      <c r="T33" s="1487"/>
      <c r="U33" s="1487"/>
      <c r="V33" s="1487"/>
      <c r="W33" s="1487"/>
      <c r="X33" s="1487"/>
      <c r="Y33" s="583"/>
    </row>
    <row r="34" spans="1:27" s="11" customFormat="1" ht="15" x14ac:dyDescent="0.2">
      <c r="A34" s="577"/>
      <c r="B34" s="1487"/>
      <c r="C34" s="1487"/>
      <c r="D34" s="1487"/>
      <c r="E34" s="1487"/>
      <c r="F34" s="1487"/>
      <c r="G34" s="1487"/>
      <c r="H34" s="1487"/>
      <c r="I34" s="1487"/>
      <c r="J34" s="1487"/>
      <c r="K34" s="1487"/>
      <c r="L34" s="1487"/>
      <c r="M34" s="1487"/>
      <c r="N34" s="1487"/>
      <c r="O34" s="1487"/>
      <c r="P34" s="1487"/>
      <c r="Q34" s="1487"/>
      <c r="R34" s="1487"/>
      <c r="S34" s="1487"/>
      <c r="T34" s="1487"/>
      <c r="U34" s="1487"/>
      <c r="V34" s="1487"/>
      <c r="W34" s="1487"/>
      <c r="X34" s="1487"/>
      <c r="Y34" s="583"/>
    </row>
    <row r="35" spans="1:27" s="11" customFormat="1" ht="15" x14ac:dyDescent="0.2">
      <c r="A35" s="577"/>
      <c r="B35" s="1487"/>
      <c r="C35" s="1487"/>
      <c r="D35" s="1487"/>
      <c r="E35" s="1487"/>
      <c r="F35" s="1487"/>
      <c r="G35" s="1487"/>
      <c r="H35" s="1487"/>
      <c r="I35" s="1487"/>
      <c r="J35" s="1487"/>
      <c r="K35" s="1487"/>
      <c r="L35" s="1487"/>
      <c r="M35" s="1487"/>
      <c r="N35" s="1487"/>
      <c r="O35" s="1487"/>
      <c r="P35" s="1487"/>
      <c r="Q35" s="1487"/>
      <c r="R35" s="1487"/>
      <c r="S35" s="1487"/>
      <c r="T35" s="1487"/>
      <c r="U35" s="1487"/>
      <c r="V35" s="1487"/>
      <c r="W35" s="1487"/>
      <c r="X35" s="1487"/>
      <c r="Y35" s="583"/>
    </row>
    <row r="36" spans="1:27" s="11" customFormat="1" ht="15" x14ac:dyDescent="0.2">
      <c r="A36" s="577"/>
      <c r="B36" s="1487"/>
      <c r="C36" s="1487"/>
      <c r="D36" s="1487"/>
      <c r="E36" s="1487"/>
      <c r="F36" s="1487"/>
      <c r="G36" s="1487"/>
      <c r="H36" s="1487"/>
      <c r="I36" s="1487"/>
      <c r="J36" s="1487"/>
      <c r="K36" s="1487"/>
      <c r="L36" s="1487"/>
      <c r="M36" s="1487"/>
      <c r="N36" s="1487"/>
      <c r="O36" s="1487"/>
      <c r="P36" s="1487"/>
      <c r="Q36" s="1487"/>
      <c r="R36" s="1487"/>
      <c r="S36" s="1487"/>
      <c r="T36" s="1487"/>
      <c r="U36" s="1487"/>
      <c r="V36" s="1487"/>
      <c r="W36" s="1487"/>
      <c r="X36" s="1487"/>
      <c r="Y36" s="583"/>
    </row>
    <row r="37" spans="1:27" s="11" customFormat="1" ht="15" customHeight="1" x14ac:dyDescent="0.2">
      <c r="A37" s="577" t="s">
        <v>59</v>
      </c>
      <c r="B37" s="1487" t="s">
        <v>580</v>
      </c>
      <c r="C37" s="1487"/>
      <c r="D37" s="1487"/>
      <c r="E37" s="1487"/>
      <c r="F37" s="1487"/>
      <c r="G37" s="1487"/>
      <c r="H37" s="1487"/>
      <c r="I37" s="1487"/>
      <c r="J37" s="1487"/>
      <c r="K37" s="1487"/>
      <c r="L37" s="1487"/>
      <c r="M37" s="1487"/>
      <c r="N37" s="1487"/>
      <c r="O37" s="1487"/>
      <c r="P37" s="1487"/>
      <c r="Q37" s="1487"/>
      <c r="R37" s="1487"/>
      <c r="S37" s="1487"/>
      <c r="T37" s="1487"/>
      <c r="U37" s="1487"/>
      <c r="V37" s="1487"/>
      <c r="W37" s="1487"/>
      <c r="X37" s="1487"/>
      <c r="Y37" s="583"/>
    </row>
    <row r="38" spans="1:27" s="11" customFormat="1" ht="15" x14ac:dyDescent="0.2">
      <c r="A38" s="577"/>
      <c r="B38" s="1487"/>
      <c r="C38" s="1487"/>
      <c r="D38" s="1487"/>
      <c r="E38" s="1487"/>
      <c r="F38" s="1487"/>
      <c r="G38" s="1487"/>
      <c r="H38" s="1487"/>
      <c r="I38" s="1487"/>
      <c r="J38" s="1487"/>
      <c r="K38" s="1487"/>
      <c r="L38" s="1487"/>
      <c r="M38" s="1487"/>
      <c r="N38" s="1487"/>
      <c r="O38" s="1487"/>
      <c r="P38" s="1487"/>
      <c r="Q38" s="1487"/>
      <c r="R38" s="1487"/>
      <c r="S38" s="1487"/>
      <c r="T38" s="1487"/>
      <c r="U38" s="1487"/>
      <c r="V38" s="1487"/>
      <c r="W38" s="1487"/>
      <c r="X38" s="1487"/>
      <c r="Y38" s="583"/>
    </row>
    <row r="39" spans="1:27" s="11" customFormat="1" ht="15" x14ac:dyDescent="0.2">
      <c r="A39" s="577"/>
      <c r="B39" s="1487"/>
      <c r="C39" s="1487"/>
      <c r="D39" s="1487"/>
      <c r="E39" s="1487"/>
      <c r="F39" s="1487"/>
      <c r="G39" s="1487"/>
      <c r="H39" s="1487"/>
      <c r="I39" s="1487"/>
      <c r="J39" s="1487"/>
      <c r="K39" s="1487"/>
      <c r="L39" s="1487"/>
      <c r="M39" s="1487"/>
      <c r="N39" s="1487"/>
      <c r="O39" s="1487"/>
      <c r="P39" s="1487"/>
      <c r="Q39" s="1487"/>
      <c r="R39" s="1487"/>
      <c r="S39" s="1487"/>
      <c r="T39" s="1487"/>
      <c r="U39" s="1487"/>
      <c r="V39" s="1487"/>
      <c r="W39" s="1487"/>
      <c r="X39" s="1487"/>
      <c r="Y39" s="583"/>
    </row>
    <row r="40" spans="1:27" s="11" customFormat="1" ht="15" x14ac:dyDescent="0.2">
      <c r="A40" s="577"/>
      <c r="B40" s="1487"/>
      <c r="C40" s="1487"/>
      <c r="D40" s="1487"/>
      <c r="E40" s="1487"/>
      <c r="F40" s="1487"/>
      <c r="G40" s="1487"/>
      <c r="H40" s="1487"/>
      <c r="I40" s="1487"/>
      <c r="J40" s="1487"/>
      <c r="K40" s="1487"/>
      <c r="L40" s="1487"/>
      <c r="M40" s="1487"/>
      <c r="N40" s="1487"/>
      <c r="O40" s="1487"/>
      <c r="P40" s="1487"/>
      <c r="Q40" s="1487"/>
      <c r="R40" s="1487"/>
      <c r="S40" s="1487"/>
      <c r="T40" s="1487"/>
      <c r="U40" s="1487"/>
      <c r="V40" s="1487"/>
      <c r="W40" s="1487"/>
      <c r="X40" s="1487"/>
      <c r="Y40" s="583"/>
    </row>
    <row r="41" spans="1:27" s="11" customFormat="1" ht="15" x14ac:dyDescent="0.2">
      <c r="A41" s="577"/>
      <c r="B41" s="1487"/>
      <c r="C41" s="1487"/>
      <c r="D41" s="1487"/>
      <c r="E41" s="1487"/>
      <c r="F41" s="1487"/>
      <c r="G41" s="1487"/>
      <c r="H41" s="1487"/>
      <c r="I41" s="1487"/>
      <c r="J41" s="1487"/>
      <c r="K41" s="1487"/>
      <c r="L41" s="1487"/>
      <c r="M41" s="1487"/>
      <c r="N41" s="1487"/>
      <c r="O41" s="1487"/>
      <c r="P41" s="1487"/>
      <c r="Q41" s="1487"/>
      <c r="R41" s="1487"/>
      <c r="S41" s="1487"/>
      <c r="T41" s="1487"/>
      <c r="U41" s="1487"/>
      <c r="V41" s="1487"/>
      <c r="W41" s="1487"/>
      <c r="X41" s="1487"/>
      <c r="Y41" s="583"/>
    </row>
    <row r="42" spans="1:27" s="11" customFormat="1" ht="15" x14ac:dyDescent="0.2">
      <c r="A42" s="577"/>
      <c r="B42" s="1487"/>
      <c r="C42" s="1487"/>
      <c r="D42" s="1487"/>
      <c r="E42" s="1487"/>
      <c r="F42" s="1487"/>
      <c r="G42" s="1487"/>
      <c r="H42" s="1487"/>
      <c r="I42" s="1487"/>
      <c r="J42" s="1487"/>
      <c r="K42" s="1487"/>
      <c r="L42" s="1487"/>
      <c r="M42" s="1487"/>
      <c r="N42" s="1487"/>
      <c r="O42" s="1487"/>
      <c r="P42" s="1487"/>
      <c r="Q42" s="1487"/>
      <c r="R42" s="1487"/>
      <c r="S42" s="1487"/>
      <c r="T42" s="1487"/>
      <c r="U42" s="1487"/>
      <c r="V42" s="1487"/>
      <c r="W42" s="1487"/>
      <c r="X42" s="1487"/>
      <c r="Y42" s="583"/>
    </row>
    <row r="43" spans="1:27" s="11" customFormat="1" ht="15" x14ac:dyDescent="0.2">
      <c r="A43" s="577"/>
      <c r="B43" s="1487"/>
      <c r="C43" s="1487"/>
      <c r="D43" s="1487"/>
      <c r="E43" s="1487"/>
      <c r="F43" s="1487"/>
      <c r="G43" s="1487"/>
      <c r="H43" s="1487"/>
      <c r="I43" s="1487"/>
      <c r="J43" s="1487"/>
      <c r="K43" s="1487"/>
      <c r="L43" s="1487"/>
      <c r="M43" s="1487"/>
      <c r="N43" s="1487"/>
      <c r="O43" s="1487"/>
      <c r="P43" s="1487"/>
      <c r="Q43" s="1487"/>
      <c r="R43" s="1487"/>
      <c r="S43" s="1487"/>
      <c r="T43" s="1487"/>
      <c r="U43" s="1487"/>
      <c r="V43" s="1487"/>
      <c r="W43" s="1487"/>
      <c r="X43" s="1487"/>
      <c r="Y43" s="583"/>
    </row>
    <row r="44" spans="1:27" s="11" customFormat="1" ht="15" x14ac:dyDescent="0.2">
      <c r="A44" s="577"/>
      <c r="B44" s="1487"/>
      <c r="C44" s="1487"/>
      <c r="D44" s="1487"/>
      <c r="E44" s="1487"/>
      <c r="F44" s="1487"/>
      <c r="G44" s="1487"/>
      <c r="H44" s="1487"/>
      <c r="I44" s="1487"/>
      <c r="J44" s="1487"/>
      <c r="K44" s="1487"/>
      <c r="L44" s="1487"/>
      <c r="M44" s="1487"/>
      <c r="N44" s="1487"/>
      <c r="O44" s="1487"/>
      <c r="P44" s="1487"/>
      <c r="Q44" s="1487"/>
      <c r="R44" s="1487"/>
      <c r="S44" s="1487"/>
      <c r="T44" s="1487"/>
      <c r="U44" s="1487"/>
      <c r="V44" s="1487"/>
      <c r="W44" s="1487"/>
      <c r="X44" s="1487"/>
      <c r="Y44" s="583"/>
    </row>
    <row r="45" spans="1:27" s="11" customFormat="1" ht="15" x14ac:dyDescent="0.2">
      <c r="A45" s="577"/>
      <c r="B45" s="589"/>
      <c r="C45" s="589"/>
      <c r="D45" s="589"/>
      <c r="E45" s="589"/>
      <c r="F45" s="589"/>
      <c r="G45" s="589"/>
      <c r="H45" s="589"/>
      <c r="I45" s="589"/>
      <c r="J45" s="589"/>
      <c r="K45" s="589"/>
      <c r="L45" s="589"/>
      <c r="M45" s="589"/>
      <c r="N45" s="589"/>
      <c r="O45" s="589"/>
      <c r="P45" s="589"/>
      <c r="Q45" s="589"/>
      <c r="R45" s="589"/>
      <c r="S45" s="589"/>
      <c r="T45" s="589"/>
      <c r="U45" s="589"/>
      <c r="V45" s="589"/>
      <c r="W45" s="589"/>
      <c r="X45" s="589"/>
      <c r="Y45" s="583"/>
    </row>
    <row r="46" spans="1:27" ht="17.100000000000001" customHeight="1" x14ac:dyDescent="0.25">
      <c r="A46" s="558"/>
      <c r="B46" s="590"/>
      <c r="C46" s="591" t="s">
        <v>581</v>
      </c>
      <c r="D46" s="592"/>
      <c r="E46" s="593"/>
      <c r="F46" s="593"/>
      <c r="G46" s="593"/>
      <c r="H46" s="593"/>
      <c r="I46" s="593"/>
      <c r="J46" s="593"/>
      <c r="K46" s="593"/>
      <c r="L46" s="593"/>
      <c r="M46" s="593"/>
      <c r="N46" s="593"/>
      <c r="O46" s="593"/>
      <c r="P46" s="593"/>
      <c r="Q46" s="593"/>
      <c r="R46" s="593"/>
      <c r="S46" s="593"/>
      <c r="T46" s="593"/>
      <c r="U46" s="593"/>
      <c r="V46" s="593"/>
      <c r="W46" s="593"/>
      <c r="X46" s="594"/>
      <c r="AA46" s="926"/>
    </row>
    <row r="47" spans="1:27" ht="17.100000000000001" customHeight="1" x14ac:dyDescent="0.25">
      <c r="A47" s="558"/>
      <c r="B47" s="595"/>
      <c r="C47" s="1513" t="s">
        <v>839</v>
      </c>
      <c r="D47" s="1513"/>
      <c r="E47" s="1513"/>
      <c r="F47" s="1513"/>
      <c r="G47" s="1513"/>
      <c r="H47" s="1513"/>
      <c r="I47" s="1513"/>
      <c r="J47" s="1513"/>
      <c r="K47" s="1513"/>
      <c r="L47" s="1513"/>
      <c r="M47" s="1513"/>
      <c r="N47" s="1513"/>
      <c r="O47" s="1513"/>
      <c r="P47" s="1513"/>
      <c r="Q47" s="1513"/>
      <c r="R47" s="1513"/>
      <c r="S47" s="1513"/>
      <c r="T47" s="1513"/>
      <c r="U47" s="1513"/>
      <c r="V47" s="1513"/>
      <c r="W47" s="1513"/>
      <c r="X47" s="596"/>
    </row>
    <row r="48" spans="1:27" ht="17.100000000000001" customHeight="1" x14ac:dyDescent="0.25">
      <c r="A48" s="558"/>
      <c r="B48" s="597"/>
      <c r="C48" s="1513"/>
      <c r="D48" s="1513"/>
      <c r="E48" s="1513"/>
      <c r="F48" s="1513"/>
      <c r="G48" s="1513"/>
      <c r="H48" s="1513"/>
      <c r="I48" s="1513"/>
      <c r="J48" s="1513"/>
      <c r="K48" s="1513"/>
      <c r="L48" s="1513"/>
      <c r="M48" s="1513"/>
      <c r="N48" s="1513"/>
      <c r="O48" s="1513"/>
      <c r="P48" s="1513"/>
      <c r="Q48" s="1513"/>
      <c r="R48" s="1513"/>
      <c r="S48" s="1513"/>
      <c r="T48" s="1513"/>
      <c r="U48" s="1513"/>
      <c r="V48" s="1513"/>
      <c r="W48" s="1513"/>
      <c r="X48" s="596"/>
    </row>
    <row r="49" spans="1:25" ht="17.100000000000001" customHeight="1" x14ac:dyDescent="0.25">
      <c r="A49" s="558"/>
      <c r="B49" s="597"/>
      <c r="C49" s="1513"/>
      <c r="D49" s="1513"/>
      <c r="E49" s="1513"/>
      <c r="F49" s="1513"/>
      <c r="G49" s="1513"/>
      <c r="H49" s="1513"/>
      <c r="I49" s="1513"/>
      <c r="J49" s="1513"/>
      <c r="K49" s="1513"/>
      <c r="L49" s="1513"/>
      <c r="M49" s="1513"/>
      <c r="N49" s="1513"/>
      <c r="O49" s="1513"/>
      <c r="P49" s="1513"/>
      <c r="Q49" s="1513"/>
      <c r="R49" s="1513"/>
      <c r="S49" s="1513"/>
      <c r="T49" s="1513"/>
      <c r="U49" s="1513"/>
      <c r="V49" s="1513"/>
      <c r="W49" s="1513"/>
      <c r="X49" s="596"/>
    </row>
    <row r="50" spans="1:25" ht="17.100000000000001" customHeight="1" x14ac:dyDescent="0.25">
      <c r="A50" s="558"/>
      <c r="B50" s="597"/>
      <c r="C50" s="1513"/>
      <c r="D50" s="1513"/>
      <c r="E50" s="1513"/>
      <c r="F50" s="1513"/>
      <c r="G50" s="1513"/>
      <c r="H50" s="1513"/>
      <c r="I50" s="1513"/>
      <c r="J50" s="1513"/>
      <c r="K50" s="1513"/>
      <c r="L50" s="1513"/>
      <c r="M50" s="1513"/>
      <c r="N50" s="1513"/>
      <c r="O50" s="1513"/>
      <c r="P50" s="1513"/>
      <c r="Q50" s="1513"/>
      <c r="R50" s="1513"/>
      <c r="S50" s="1513"/>
      <c r="T50" s="1513"/>
      <c r="U50" s="1513"/>
      <c r="V50" s="1513"/>
      <c r="W50" s="1513"/>
      <c r="X50" s="596"/>
    </row>
    <row r="51" spans="1:25" ht="17.100000000000001" customHeight="1" x14ac:dyDescent="0.25">
      <c r="A51" s="558"/>
      <c r="B51" s="597"/>
      <c r="C51" s="1513"/>
      <c r="D51" s="1513"/>
      <c r="E51" s="1513"/>
      <c r="F51" s="1513"/>
      <c r="G51" s="1513"/>
      <c r="H51" s="1513"/>
      <c r="I51" s="1513"/>
      <c r="J51" s="1513"/>
      <c r="K51" s="1513"/>
      <c r="L51" s="1513"/>
      <c r="M51" s="1513"/>
      <c r="N51" s="1513"/>
      <c r="O51" s="1513"/>
      <c r="P51" s="1513"/>
      <c r="Q51" s="1513"/>
      <c r="R51" s="1513"/>
      <c r="S51" s="1513"/>
      <c r="T51" s="1513"/>
      <c r="U51" s="1513"/>
      <c r="V51" s="1513"/>
      <c r="W51" s="1513"/>
      <c r="X51" s="596"/>
    </row>
    <row r="52" spans="1:25" ht="18" x14ac:dyDescent="0.25">
      <c r="A52" s="558"/>
      <c r="B52" s="597"/>
      <c r="C52" s="1513"/>
      <c r="D52" s="1513"/>
      <c r="E52" s="1513"/>
      <c r="F52" s="1513"/>
      <c r="G52" s="1513"/>
      <c r="H52" s="1513"/>
      <c r="I52" s="1513"/>
      <c r="J52" s="1513"/>
      <c r="K52" s="1513"/>
      <c r="L52" s="1513"/>
      <c r="M52" s="1513"/>
      <c r="N52" s="1513"/>
      <c r="O52" s="1513"/>
      <c r="P52" s="1513"/>
      <c r="Q52" s="1513"/>
      <c r="R52" s="1513"/>
      <c r="S52" s="1513"/>
      <c r="T52" s="1513"/>
      <c r="U52" s="1513"/>
      <c r="V52" s="1513"/>
      <c r="W52" s="1513"/>
      <c r="X52" s="596"/>
    </row>
    <row r="53" spans="1:25" ht="17.100000000000001" customHeight="1" x14ac:dyDescent="0.25">
      <c r="A53" s="558"/>
      <c r="B53" s="597"/>
      <c r="C53" s="1513"/>
      <c r="D53" s="1513"/>
      <c r="E53" s="1513"/>
      <c r="F53" s="1513"/>
      <c r="G53" s="1513"/>
      <c r="H53" s="1513"/>
      <c r="I53" s="1513"/>
      <c r="J53" s="1513"/>
      <c r="K53" s="1513"/>
      <c r="L53" s="1513"/>
      <c r="M53" s="1513"/>
      <c r="N53" s="1513"/>
      <c r="O53" s="1513"/>
      <c r="P53" s="1513"/>
      <c r="Q53" s="1513"/>
      <c r="R53" s="1513"/>
      <c r="S53" s="1513"/>
      <c r="T53" s="1513"/>
      <c r="U53" s="1513"/>
      <c r="V53" s="1513"/>
      <c r="W53" s="1513"/>
      <c r="X53" s="596"/>
    </row>
    <row r="54" spans="1:25" ht="17.100000000000001" customHeight="1" x14ac:dyDescent="0.25">
      <c r="A54" s="558"/>
      <c r="B54" s="597"/>
      <c r="C54" s="1513"/>
      <c r="D54" s="1513"/>
      <c r="E54" s="1513"/>
      <c r="F54" s="1513"/>
      <c r="G54" s="1513"/>
      <c r="H54" s="1513"/>
      <c r="I54" s="1513"/>
      <c r="J54" s="1513"/>
      <c r="K54" s="1513"/>
      <c r="L54" s="1513"/>
      <c r="M54" s="1513"/>
      <c r="N54" s="1513"/>
      <c r="O54" s="1513"/>
      <c r="P54" s="1513"/>
      <c r="Q54" s="1513"/>
      <c r="R54" s="1513"/>
      <c r="S54" s="1513"/>
      <c r="T54" s="1513"/>
      <c r="U54" s="1513"/>
      <c r="V54" s="1513"/>
      <c r="W54" s="1513"/>
      <c r="X54" s="598"/>
    </row>
    <row r="55" spans="1:25" ht="17.100000000000001" customHeight="1" x14ac:dyDescent="0.25">
      <c r="A55" s="558"/>
      <c r="B55" s="595"/>
      <c r="C55" s="599" t="s">
        <v>582</v>
      </c>
      <c r="D55" s="600"/>
      <c r="E55" s="600"/>
      <c r="F55" s="600"/>
      <c r="G55" s="600"/>
      <c r="H55" s="600"/>
      <c r="I55" s="600"/>
      <c r="J55" s="600"/>
      <c r="K55" s="600"/>
      <c r="L55" s="600"/>
      <c r="M55" s="600"/>
      <c r="N55" s="600"/>
      <c r="O55" s="600"/>
      <c r="P55" s="600"/>
      <c r="Q55" s="600"/>
      <c r="R55" s="600"/>
      <c r="S55" s="600"/>
      <c r="T55" s="600"/>
      <c r="U55" s="600"/>
      <c r="V55" s="600"/>
      <c r="W55" s="600"/>
      <c r="X55" s="596"/>
    </row>
    <row r="56" spans="1:25" ht="17.100000000000001" customHeight="1" x14ac:dyDescent="0.25">
      <c r="A56" s="558"/>
      <c r="B56" s="597"/>
      <c r="C56" s="599"/>
      <c r="D56" s="600"/>
      <c r="E56" s="600"/>
      <c r="F56" s="600"/>
      <c r="G56" s="600"/>
      <c r="H56" s="600"/>
      <c r="I56" s="600"/>
      <c r="J56" s="600"/>
      <c r="K56" s="600"/>
      <c r="L56" s="600"/>
      <c r="M56" s="600"/>
      <c r="N56" s="600"/>
      <c r="O56" s="600"/>
      <c r="P56" s="600"/>
      <c r="Q56" s="600"/>
      <c r="R56" s="600"/>
      <c r="S56" s="600"/>
      <c r="T56" s="600"/>
      <c r="U56" s="600"/>
      <c r="V56" s="600"/>
      <c r="W56" s="600"/>
      <c r="X56" s="596"/>
    </row>
    <row r="57" spans="1:25" ht="17.100000000000001" customHeight="1" x14ac:dyDescent="0.25">
      <c r="A57" s="558"/>
      <c r="B57" s="597"/>
      <c r="C57" s="599"/>
      <c r="D57" s="600"/>
      <c r="E57" s="600"/>
      <c r="F57" s="600"/>
      <c r="G57" s="600"/>
      <c r="H57" s="600"/>
      <c r="I57" s="600"/>
      <c r="J57" s="600"/>
      <c r="K57" s="600"/>
      <c r="L57" s="600"/>
      <c r="M57" s="600"/>
      <c r="N57" s="600"/>
      <c r="O57" s="600"/>
      <c r="P57" s="600"/>
      <c r="Q57" s="600"/>
      <c r="R57" s="600"/>
      <c r="S57" s="600"/>
      <c r="T57" s="600"/>
      <c r="U57" s="600"/>
      <c r="V57" s="600"/>
      <c r="W57" s="600"/>
      <c r="X57" s="596"/>
    </row>
    <row r="58" spans="1:25" ht="17.100000000000001" customHeight="1" x14ac:dyDescent="0.25">
      <c r="A58" s="558"/>
      <c r="B58" s="597"/>
      <c r="C58" s="599"/>
      <c r="D58" s="600"/>
      <c r="E58" s="600"/>
      <c r="F58" s="600"/>
      <c r="G58" s="600"/>
      <c r="H58" s="600"/>
      <c r="I58" s="600"/>
      <c r="J58" s="600"/>
      <c r="K58" s="600"/>
      <c r="L58" s="600"/>
      <c r="M58" s="600"/>
      <c r="N58" s="600"/>
      <c r="O58" s="600"/>
      <c r="P58" s="600"/>
      <c r="Q58" s="600"/>
      <c r="R58" s="600"/>
      <c r="S58" s="600"/>
      <c r="T58" s="600"/>
      <c r="U58" s="600"/>
      <c r="V58" s="600"/>
      <c r="W58" s="600"/>
      <c r="X58" s="596"/>
    </row>
    <row r="59" spans="1:25" ht="17.100000000000001" customHeight="1" x14ac:dyDescent="0.25">
      <c r="A59" s="558"/>
      <c r="B59" s="595"/>
      <c r="C59" s="599"/>
      <c r="D59" s="600"/>
      <c r="E59" s="600"/>
      <c r="F59" s="600"/>
      <c r="G59" s="600"/>
      <c r="H59" s="600"/>
      <c r="I59" s="600"/>
      <c r="J59" s="600"/>
      <c r="K59" s="600"/>
      <c r="L59" s="600"/>
      <c r="M59" s="600"/>
      <c r="N59" s="600"/>
      <c r="O59" s="600"/>
      <c r="P59" s="600"/>
      <c r="Q59" s="600"/>
      <c r="R59" s="600"/>
      <c r="S59" s="600"/>
      <c r="T59" s="600"/>
      <c r="U59" s="600"/>
      <c r="V59" s="600"/>
      <c r="W59" s="600"/>
      <c r="X59" s="596"/>
    </row>
    <row r="60" spans="1:25" ht="17.100000000000001" customHeight="1" x14ac:dyDescent="0.25">
      <c r="A60" s="558"/>
      <c r="B60" s="597"/>
      <c r="C60" s="600"/>
      <c r="D60" s="600"/>
      <c r="E60" s="600"/>
      <c r="F60" s="600"/>
      <c r="G60" s="600"/>
      <c r="H60" s="600"/>
      <c r="I60" s="600"/>
      <c r="J60" s="600"/>
      <c r="K60" s="600"/>
      <c r="L60" s="600"/>
      <c r="M60" s="600"/>
      <c r="N60" s="600"/>
      <c r="O60" s="600"/>
      <c r="P60" s="600"/>
      <c r="Q60" s="600"/>
      <c r="R60" s="600"/>
      <c r="S60" s="600"/>
      <c r="T60" s="600"/>
      <c r="U60" s="600"/>
      <c r="V60" s="600"/>
      <c r="W60" s="600"/>
      <c r="X60" s="596"/>
    </row>
    <row r="61" spans="1:25" ht="17.100000000000001" customHeight="1" x14ac:dyDescent="0.25">
      <c r="A61" s="558"/>
      <c r="B61" s="597"/>
      <c r="C61" s="600"/>
      <c r="D61" s="600"/>
      <c r="E61" s="600"/>
      <c r="F61" s="600"/>
      <c r="G61" s="600"/>
      <c r="H61" s="600"/>
      <c r="I61" s="600"/>
      <c r="J61" s="600"/>
      <c r="K61" s="600"/>
      <c r="L61" s="600"/>
      <c r="M61" s="600"/>
      <c r="N61" s="600"/>
      <c r="O61" s="600"/>
      <c r="P61" s="600"/>
      <c r="Q61" s="600"/>
      <c r="R61" s="600"/>
      <c r="S61" s="600"/>
      <c r="T61" s="600"/>
      <c r="U61" s="600"/>
      <c r="V61" s="600"/>
      <c r="W61" s="600"/>
      <c r="X61" s="596"/>
    </row>
    <row r="62" spans="1:25" ht="7.5" customHeight="1" x14ac:dyDescent="0.25">
      <c r="A62" s="558"/>
      <c r="B62" s="597"/>
      <c r="C62" s="600"/>
      <c r="D62" s="600"/>
      <c r="E62" s="600"/>
      <c r="F62" s="600"/>
      <c r="G62" s="600"/>
      <c r="H62" s="600"/>
      <c r="I62" s="600"/>
      <c r="J62" s="600"/>
      <c r="K62" s="600"/>
      <c r="L62" s="600"/>
      <c r="M62" s="600"/>
      <c r="N62" s="600"/>
      <c r="O62" s="600"/>
      <c r="P62" s="600"/>
      <c r="Q62" s="600"/>
      <c r="R62" s="600"/>
      <c r="S62" s="600"/>
      <c r="T62" s="600"/>
      <c r="U62" s="600"/>
      <c r="V62" s="600"/>
      <c r="W62" s="600"/>
      <c r="X62" s="596"/>
    </row>
    <row r="63" spans="1:25" s="11" customFormat="1" ht="7.5" customHeight="1" x14ac:dyDescent="0.2">
      <c r="A63" s="577"/>
      <c r="B63" s="601"/>
      <c r="C63" s="582"/>
      <c r="D63" s="582"/>
      <c r="E63" s="582"/>
      <c r="F63" s="582"/>
      <c r="G63" s="582"/>
      <c r="H63" s="583"/>
      <c r="I63" s="583"/>
      <c r="J63" s="583"/>
      <c r="K63" s="583"/>
      <c r="L63" s="583"/>
      <c r="M63" s="583"/>
      <c r="N63" s="583"/>
      <c r="O63" s="583"/>
      <c r="P63" s="583"/>
      <c r="Q63" s="583"/>
      <c r="R63" s="583"/>
      <c r="S63" s="583"/>
      <c r="T63" s="583"/>
      <c r="U63" s="583"/>
      <c r="V63" s="583"/>
      <c r="W63" s="583"/>
      <c r="X63" s="602"/>
      <c r="Y63" s="583"/>
    </row>
    <row r="64" spans="1:25" s="11" customFormat="1" ht="3" customHeight="1" x14ac:dyDescent="0.2">
      <c r="A64" s="577"/>
      <c r="B64" s="601"/>
      <c r="C64" s="582"/>
      <c r="D64" s="582"/>
      <c r="E64" s="582"/>
      <c r="F64" s="582"/>
      <c r="G64" s="582"/>
      <c r="H64" s="583"/>
      <c r="I64" s="583"/>
      <c r="J64" s="583"/>
      <c r="K64" s="583"/>
      <c r="L64" s="583"/>
      <c r="M64" s="583"/>
      <c r="N64" s="583"/>
      <c r="O64" s="583"/>
      <c r="P64" s="583"/>
      <c r="Q64" s="583"/>
      <c r="R64" s="583"/>
      <c r="S64" s="583"/>
      <c r="T64" s="583"/>
      <c r="U64" s="583"/>
      <c r="V64" s="583"/>
      <c r="W64" s="583"/>
      <c r="X64" s="602"/>
      <c r="Y64" s="583"/>
    </row>
    <row r="65" spans="1:25" s="11" customFormat="1" ht="7.9" customHeight="1" x14ac:dyDescent="0.2">
      <c r="A65" s="577"/>
      <c r="B65" s="603"/>
      <c r="C65" s="604"/>
      <c r="D65" s="604"/>
      <c r="E65" s="604"/>
      <c r="F65" s="604"/>
      <c r="G65" s="604"/>
      <c r="H65" s="605"/>
      <c r="I65" s="605"/>
      <c r="J65" s="605"/>
      <c r="K65" s="605"/>
      <c r="L65" s="605"/>
      <c r="M65" s="605"/>
      <c r="N65" s="605"/>
      <c r="O65" s="605"/>
      <c r="P65" s="605"/>
      <c r="Q65" s="605"/>
      <c r="R65" s="605"/>
      <c r="S65" s="605"/>
      <c r="T65" s="605"/>
      <c r="U65" s="605"/>
      <c r="V65" s="605"/>
      <c r="W65" s="605"/>
      <c r="X65" s="606"/>
      <c r="Y65" s="583"/>
    </row>
    <row r="66" spans="1:25" s="11" customFormat="1" ht="15.75" x14ac:dyDescent="0.2">
      <c r="A66" s="577"/>
      <c r="B66" s="578"/>
      <c r="C66" s="582"/>
      <c r="D66" s="582"/>
      <c r="E66" s="582"/>
      <c r="F66" s="582"/>
      <c r="G66" s="582"/>
      <c r="H66" s="583"/>
      <c r="I66" s="583"/>
      <c r="J66" s="583"/>
      <c r="K66" s="583"/>
      <c r="L66" s="583"/>
      <c r="M66" s="583"/>
      <c r="N66" s="583"/>
      <c r="O66" s="583"/>
      <c r="P66" s="583"/>
      <c r="Q66" s="583"/>
      <c r="R66" s="583"/>
      <c r="S66" s="583"/>
      <c r="T66" s="583"/>
      <c r="U66" s="583"/>
      <c r="V66" s="583"/>
      <c r="W66" s="583"/>
      <c r="X66" s="583"/>
      <c r="Y66" s="583"/>
    </row>
    <row r="67" spans="1:25" s="11" customFormat="1" ht="15" customHeight="1" x14ac:dyDescent="0.2">
      <c r="A67" s="577" t="s">
        <v>41</v>
      </c>
      <c r="B67" s="1487" t="s">
        <v>583</v>
      </c>
      <c r="C67" s="1487"/>
      <c r="D67" s="1487"/>
      <c r="E67" s="1487"/>
      <c r="F67" s="1487"/>
      <c r="G67" s="1487"/>
      <c r="H67" s="1487"/>
      <c r="I67" s="1487"/>
      <c r="J67" s="1487"/>
      <c r="K67" s="1487"/>
      <c r="L67" s="1487"/>
      <c r="M67" s="1487"/>
      <c r="N67" s="1487"/>
      <c r="O67" s="1487"/>
      <c r="P67" s="1487"/>
      <c r="Q67" s="1487"/>
      <c r="R67" s="1487"/>
      <c r="S67" s="1487"/>
      <c r="T67" s="1487"/>
      <c r="U67" s="1487"/>
      <c r="V67" s="1487"/>
      <c r="W67" s="1487"/>
      <c r="X67" s="1487"/>
      <c r="Y67" s="583"/>
    </row>
    <row r="68" spans="1:25" s="11" customFormat="1" ht="15.6" customHeight="1" x14ac:dyDescent="0.2">
      <c r="A68" s="577"/>
      <c r="B68" s="607"/>
      <c r="C68" s="607"/>
      <c r="D68" s="607"/>
      <c r="E68" s="607"/>
      <c r="F68" s="607"/>
      <c r="G68" s="607"/>
      <c r="H68" s="607"/>
      <c r="I68" s="607"/>
      <c r="J68" s="607"/>
      <c r="K68" s="607"/>
      <c r="L68" s="607"/>
      <c r="M68" s="607"/>
      <c r="N68" s="607"/>
      <c r="O68" s="607"/>
      <c r="P68" s="607"/>
      <c r="Q68" s="607"/>
      <c r="R68" s="607"/>
      <c r="S68" s="607"/>
      <c r="T68" s="607"/>
      <c r="U68" s="607"/>
      <c r="V68" s="607"/>
      <c r="W68" s="607"/>
      <c r="X68" s="607"/>
      <c r="Y68" s="583"/>
    </row>
    <row r="69" spans="1:25" s="11" customFormat="1" ht="9" customHeight="1" x14ac:dyDescent="0.2">
      <c r="A69" s="577"/>
      <c r="B69" s="608"/>
      <c r="C69" s="591"/>
      <c r="D69" s="609"/>
      <c r="E69" s="609"/>
      <c r="F69" s="609"/>
      <c r="G69" s="609"/>
      <c r="H69" s="610"/>
      <c r="I69" s="610"/>
      <c r="J69" s="610"/>
      <c r="K69" s="610"/>
      <c r="L69" s="610"/>
      <c r="M69" s="610"/>
      <c r="N69" s="610"/>
      <c r="O69" s="610"/>
      <c r="P69" s="610"/>
      <c r="Q69" s="610"/>
      <c r="R69" s="610"/>
      <c r="S69" s="610"/>
      <c r="T69" s="610"/>
      <c r="U69" s="610"/>
      <c r="V69" s="610"/>
      <c r="W69" s="610"/>
      <c r="X69" s="611"/>
      <c r="Y69" s="583"/>
    </row>
    <row r="70" spans="1:25" ht="17.100000000000001" customHeight="1" x14ac:dyDescent="0.25">
      <c r="B70" s="595"/>
      <c r="C70" s="599" t="s">
        <v>584</v>
      </c>
      <c r="X70" s="430"/>
    </row>
    <row r="71" spans="1:25" ht="17.100000000000001" customHeight="1" x14ac:dyDescent="0.25">
      <c r="B71" s="595"/>
      <c r="X71" s="430"/>
    </row>
    <row r="72" spans="1:25" ht="17.100000000000001" customHeight="1" x14ac:dyDescent="0.25">
      <c r="B72" s="595"/>
      <c r="X72" s="430"/>
    </row>
    <row r="73" spans="1:25" ht="17.100000000000001" customHeight="1" x14ac:dyDescent="0.25">
      <c r="B73" s="595"/>
      <c r="X73" s="430"/>
    </row>
    <row r="74" spans="1:25" ht="17.100000000000001" customHeight="1" x14ac:dyDescent="0.25">
      <c r="B74" s="595"/>
      <c r="X74" s="430"/>
    </row>
    <row r="75" spans="1:25" ht="17.100000000000001" customHeight="1" x14ac:dyDescent="0.25">
      <c r="B75" s="595"/>
      <c r="X75" s="430"/>
    </row>
    <row r="76" spans="1:25" ht="17.100000000000001" customHeight="1" x14ac:dyDescent="0.25">
      <c r="B76" s="595"/>
      <c r="X76" s="430"/>
    </row>
    <row r="77" spans="1:25" ht="17.100000000000001" customHeight="1" x14ac:dyDescent="0.25">
      <c r="B77" s="595"/>
      <c r="X77" s="430"/>
    </row>
    <row r="78" spans="1:25" ht="17.100000000000001" customHeight="1" x14ac:dyDescent="0.25">
      <c r="B78" s="595"/>
      <c r="X78" s="430"/>
    </row>
    <row r="79" spans="1:25" ht="17.100000000000001" customHeight="1" x14ac:dyDescent="0.25">
      <c r="B79" s="595"/>
      <c r="X79" s="430"/>
    </row>
    <row r="80" spans="1:25" ht="17.100000000000001" customHeight="1" x14ac:dyDescent="0.25">
      <c r="B80" s="595"/>
      <c r="X80" s="430"/>
    </row>
    <row r="81" spans="1:24" ht="17.100000000000001" customHeight="1" x14ac:dyDescent="0.25">
      <c r="B81" s="612"/>
      <c r="C81" s="613"/>
      <c r="D81" s="613"/>
      <c r="E81" s="613"/>
      <c r="F81" s="613"/>
      <c r="G81" s="613"/>
      <c r="H81" s="613"/>
      <c r="I81" s="613"/>
      <c r="J81" s="613"/>
      <c r="K81" s="613"/>
      <c r="L81" s="613"/>
      <c r="M81" s="613"/>
      <c r="N81" s="613"/>
      <c r="O81" s="613"/>
      <c r="P81" s="613"/>
      <c r="Q81" s="613"/>
      <c r="R81" s="613"/>
      <c r="S81" s="613"/>
      <c r="T81" s="613"/>
      <c r="U81" s="613"/>
      <c r="V81" s="613"/>
      <c r="W81" s="613"/>
      <c r="X81" s="614"/>
    </row>
    <row r="82" spans="1:24" ht="7.9" customHeight="1" x14ac:dyDescent="0.25"/>
    <row r="83" spans="1:24" ht="18" x14ac:dyDescent="0.25">
      <c r="A83" s="577" t="s">
        <v>585</v>
      </c>
      <c r="B83" s="1487" t="s">
        <v>586</v>
      </c>
      <c r="C83" s="1487"/>
      <c r="D83" s="1487"/>
      <c r="E83" s="1487"/>
      <c r="F83" s="1487"/>
      <c r="G83" s="1487"/>
      <c r="H83" s="1487"/>
      <c r="I83" s="1487"/>
      <c r="J83" s="1487"/>
      <c r="K83" s="1487"/>
      <c r="L83" s="1487"/>
      <c r="M83" s="1487"/>
      <c r="N83" s="1487"/>
      <c r="O83" s="1487"/>
      <c r="P83" s="1487"/>
      <c r="Q83" s="1487"/>
      <c r="R83" s="1487"/>
      <c r="S83" s="1487"/>
      <c r="T83" s="1487"/>
      <c r="U83" s="1487"/>
      <c r="V83" s="1487"/>
      <c r="W83" s="1487"/>
      <c r="X83" s="1487"/>
    </row>
    <row r="84" spans="1:24" ht="18" x14ac:dyDescent="0.25">
      <c r="A84" s="577"/>
      <c r="B84" s="1487"/>
      <c r="C84" s="1487"/>
      <c r="D84" s="1487"/>
      <c r="E84" s="1487"/>
      <c r="F84" s="1487"/>
      <c r="G84" s="1487"/>
      <c r="H84" s="1487"/>
      <c r="I84" s="1487"/>
      <c r="J84" s="1487"/>
      <c r="K84" s="1487"/>
      <c r="L84" s="1487"/>
      <c r="M84" s="1487"/>
      <c r="N84" s="1487"/>
      <c r="O84" s="1487"/>
      <c r="P84" s="1487"/>
      <c r="Q84" s="1487"/>
      <c r="R84" s="1487"/>
      <c r="S84" s="1487"/>
      <c r="T84" s="1487"/>
      <c r="U84" s="1487"/>
      <c r="V84" s="1487"/>
      <c r="W84" s="1487"/>
      <c r="X84" s="1487"/>
    </row>
    <row r="85" spans="1:24" ht="17.100000000000001" customHeight="1" x14ac:dyDescent="0.25">
      <c r="B85" s="590"/>
      <c r="C85" s="615" t="s">
        <v>587</v>
      </c>
      <c r="D85" s="593"/>
      <c r="E85" s="593"/>
      <c r="F85" s="593"/>
      <c r="G85" s="593"/>
      <c r="H85" s="593"/>
      <c r="I85" s="593"/>
      <c r="J85" s="593"/>
      <c r="K85" s="593"/>
      <c r="L85" s="593"/>
      <c r="M85" s="593"/>
      <c r="N85" s="593"/>
      <c r="O85" s="593"/>
      <c r="P85" s="593"/>
      <c r="Q85" s="593"/>
      <c r="R85" s="593"/>
      <c r="S85" s="593"/>
      <c r="T85" s="593"/>
      <c r="U85" s="593"/>
      <c r="V85" s="593"/>
      <c r="W85" s="593"/>
      <c r="X85" s="594"/>
    </row>
    <row r="86" spans="1:24" ht="17.100000000000001" customHeight="1" x14ac:dyDescent="0.25">
      <c r="B86" s="595"/>
      <c r="X86" s="430"/>
    </row>
    <row r="87" spans="1:24" ht="17.100000000000001" customHeight="1" x14ac:dyDescent="0.25">
      <c r="B87" s="595"/>
      <c r="X87" s="430"/>
    </row>
    <row r="88" spans="1:24" ht="17.100000000000001" customHeight="1" x14ac:dyDescent="0.25">
      <c r="B88" s="595"/>
      <c r="X88" s="430"/>
    </row>
    <row r="89" spans="1:24" ht="17.100000000000001" customHeight="1" x14ac:dyDescent="0.25">
      <c r="B89" s="595"/>
      <c r="X89" s="430"/>
    </row>
    <row r="90" spans="1:24" ht="17.100000000000001" customHeight="1" x14ac:dyDescent="0.25">
      <c r="B90" s="595"/>
      <c r="X90" s="430"/>
    </row>
    <row r="91" spans="1:24" ht="17.100000000000001" customHeight="1" x14ac:dyDescent="0.25">
      <c r="B91" s="612"/>
      <c r="C91" s="613"/>
      <c r="D91" s="613"/>
      <c r="E91" s="613"/>
      <c r="F91" s="613"/>
      <c r="G91" s="613"/>
      <c r="H91" s="613"/>
      <c r="I91" s="613"/>
      <c r="J91" s="613"/>
      <c r="K91" s="613"/>
      <c r="L91" s="613"/>
      <c r="M91" s="613"/>
      <c r="N91" s="613"/>
      <c r="O91" s="613"/>
      <c r="P91" s="613"/>
      <c r="Q91" s="613"/>
      <c r="R91" s="613"/>
      <c r="S91" s="613"/>
      <c r="T91" s="613"/>
      <c r="U91" s="613"/>
      <c r="V91" s="613"/>
      <c r="W91" s="613"/>
      <c r="X91" s="614"/>
    </row>
  </sheetData>
  <sheetProtection algorithmName="SHA-512" hashValue="MQ9TsXGgfW0UGXBK7tij7hJ3sOvOV10DG4zmQ1L+GXtrNBxPwPF8mL6XUioDTOS87tF6fvTU+7pyxoIDTrK6Gg==" saltValue="NtTBT2yB1AySWv2redlnTQ==" spinCount="100000" sheet="1" objects="1" scenarios="1"/>
  <mergeCells count="46">
    <mergeCell ref="A1:Y1"/>
    <mergeCell ref="B17:K18"/>
    <mergeCell ref="L17:Q18"/>
    <mergeCell ref="R17:U18"/>
    <mergeCell ref="V17:X18"/>
    <mergeCell ref="R16:X16"/>
    <mergeCell ref="A2:X2"/>
    <mergeCell ref="A3:X3"/>
    <mergeCell ref="A4:X5"/>
    <mergeCell ref="A7:X9"/>
    <mergeCell ref="B10:X10"/>
    <mergeCell ref="B12:F12"/>
    <mergeCell ref="B13:F13"/>
    <mergeCell ref="G13:X13"/>
    <mergeCell ref="B14:F14"/>
    <mergeCell ref="G14:X14"/>
    <mergeCell ref="B19:K20"/>
    <mergeCell ref="L19:Q20"/>
    <mergeCell ref="R19:U20"/>
    <mergeCell ref="V19:X20"/>
    <mergeCell ref="B21:K22"/>
    <mergeCell ref="L21:Q22"/>
    <mergeCell ref="R21:U22"/>
    <mergeCell ref="V21:X22"/>
    <mergeCell ref="B23:K24"/>
    <mergeCell ref="L23:Q24"/>
    <mergeCell ref="R23:U24"/>
    <mergeCell ref="V23:X24"/>
    <mergeCell ref="B25:K26"/>
    <mergeCell ref="L25:Q26"/>
    <mergeCell ref="R25:U26"/>
    <mergeCell ref="V25:X26"/>
    <mergeCell ref="B27:K28"/>
    <mergeCell ref="L27:Q28"/>
    <mergeCell ref="R27:U28"/>
    <mergeCell ref="V27:X28"/>
    <mergeCell ref="C47:W54"/>
    <mergeCell ref="B31:X31"/>
    <mergeCell ref="B67:X67"/>
    <mergeCell ref="B83:X84"/>
    <mergeCell ref="B29:K30"/>
    <mergeCell ref="L29:Q30"/>
    <mergeCell ref="R29:U30"/>
    <mergeCell ref="V29:X30"/>
    <mergeCell ref="B32:X36"/>
    <mergeCell ref="B37:X44"/>
  </mergeCells>
  <printOptions horizontalCentered="1"/>
  <pageMargins left="0.39370078740157483" right="0.31496062992125984" top="0.39370078740157483" bottom="0.59055118110236227" header="0.31496062992125984" footer="0.27559055118110237"/>
  <headerFooter>
    <oddFooter>&amp;L&amp;"Arial,Regular"&amp;10GSTF28AACAPCER
GST/FORM032/1123/ACAP&amp;C&amp;A
Page &amp;P of &amp;N</oddFooter>
  </headerFooter>
  <rowBreaks count="1" manualBreakCount="1">
    <brk id="44" max="24" man="1"/>
  </row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applyStyles="1"/>
  </sheetPr>
  <dimension ref="A1:H97"/>
  <sheetViews>
    <sheetView showGridLines="0" zoomScaleNormal="100" zoomScaleSheetLayoutView="115" workbookViewId="0">
      <selection activeCell="B1" sqref="B1"/>
    </sheetView>
  </sheetViews>
  <sheetFormatPr defaultColWidth="9.140625" defaultRowHeight="15" customHeight="1" outlineLevelRow="1" x14ac:dyDescent="0.2"/>
  <cols>
    <col min="1" max="1" width="2.5703125" style="478" customWidth="1"/>
    <col min="2" max="2" width="5.5703125" style="533" customWidth="1"/>
    <col min="3" max="3" width="27.7109375" style="476" customWidth="1"/>
    <col min="4" max="4" width="44.42578125" style="476" customWidth="1"/>
    <col min="5" max="5" width="25.140625" style="476" customWidth="1"/>
    <col min="6" max="6" width="15.140625" style="476" customWidth="1"/>
    <col min="7" max="7" width="14.5703125" style="476" customWidth="1"/>
    <col min="8" max="8" width="2.7109375" style="476" customWidth="1"/>
    <col min="9" max="16384" width="9.140625" style="476"/>
  </cols>
  <sheetData>
    <row r="1" spans="1:7" s="29" customFormat="1" ht="15.75" x14ac:dyDescent="0.25">
      <c r="A1" s="473"/>
      <c r="B1" s="473" t="s">
        <v>457</v>
      </c>
      <c r="D1" s="474"/>
      <c r="E1" s="474"/>
    </row>
    <row r="2" spans="1:7" s="29" customFormat="1" ht="12" customHeight="1" x14ac:dyDescent="0.25">
      <c r="A2" s="30"/>
      <c r="B2" s="475"/>
      <c r="D2" s="474"/>
      <c r="E2" s="474"/>
    </row>
    <row r="3" spans="1:7" s="29" customFormat="1" x14ac:dyDescent="0.2">
      <c r="A3" s="476"/>
      <c r="B3" s="477" t="s">
        <v>418</v>
      </c>
      <c r="C3" s="475"/>
      <c r="D3" s="1574"/>
      <c r="E3" s="1574"/>
      <c r="F3" s="1574"/>
      <c r="G3" s="1574"/>
    </row>
    <row r="4" spans="1:7" s="29" customFormat="1" x14ac:dyDescent="0.2">
      <c r="A4" s="476"/>
      <c r="B4" s="1575" t="s">
        <v>87</v>
      </c>
      <c r="C4" s="1575"/>
      <c r="D4" s="1574"/>
      <c r="E4" s="1574"/>
      <c r="F4" s="1574"/>
      <c r="G4" s="1574"/>
    </row>
    <row r="5" spans="1:7" ht="6.6" customHeight="1" x14ac:dyDescent="0.25">
      <c r="B5" s="475"/>
      <c r="C5" s="30"/>
      <c r="D5" s="30"/>
      <c r="E5" s="30"/>
      <c r="F5" s="478"/>
    </row>
    <row r="6" spans="1:7" ht="15.75" hidden="1" x14ac:dyDescent="0.25">
      <c r="B6" s="475"/>
      <c r="C6" s="30"/>
      <c r="D6" s="30"/>
      <c r="E6" s="476" t="s">
        <v>458</v>
      </c>
      <c r="F6" s="478"/>
    </row>
    <row r="7" spans="1:7" ht="15.75" hidden="1" x14ac:dyDescent="0.25">
      <c r="B7" s="475"/>
      <c r="C7" s="30"/>
      <c r="D7" s="30"/>
      <c r="E7" s="476" t="s">
        <v>459</v>
      </c>
      <c r="F7" s="478"/>
    </row>
    <row r="8" spans="1:7" ht="15.75" hidden="1" x14ac:dyDescent="0.25">
      <c r="B8" s="475"/>
      <c r="C8" s="30"/>
      <c r="D8" s="30"/>
      <c r="E8" s="476" t="s">
        <v>460</v>
      </c>
      <c r="F8" s="478"/>
    </row>
    <row r="9" spans="1:7" ht="15.75" hidden="1" x14ac:dyDescent="0.25">
      <c r="B9" s="475"/>
      <c r="C9" s="30"/>
      <c r="D9" s="30"/>
      <c r="E9" s="30"/>
      <c r="F9" s="478"/>
    </row>
    <row r="10" spans="1:7" ht="15.75" hidden="1" x14ac:dyDescent="0.25">
      <c r="B10" s="475"/>
      <c r="D10" s="30"/>
      <c r="E10" s="30"/>
      <c r="F10" s="478"/>
    </row>
    <row r="11" spans="1:7" ht="15.75" hidden="1" x14ac:dyDescent="0.25">
      <c r="B11" s="475"/>
      <c r="C11" s="30"/>
      <c r="D11" s="30"/>
      <c r="E11" s="30"/>
      <c r="F11" s="478"/>
    </row>
    <row r="12" spans="1:7" ht="15" customHeight="1" x14ac:dyDescent="0.2">
      <c r="B12" s="1576" t="s">
        <v>461</v>
      </c>
      <c r="C12" s="1576"/>
      <c r="D12" s="1576"/>
      <c r="E12" s="1576"/>
      <c r="F12" s="1576"/>
      <c r="G12" s="1576"/>
    </row>
    <row r="13" spans="1:7" ht="15" customHeight="1" x14ac:dyDescent="0.2">
      <c r="B13" s="1576"/>
      <c r="C13" s="1576"/>
      <c r="D13" s="1576"/>
      <c r="E13" s="1576"/>
      <c r="F13" s="1576"/>
      <c r="G13" s="1576"/>
    </row>
    <row r="14" spans="1:7" ht="15.75" x14ac:dyDescent="0.25">
      <c r="A14" s="476"/>
      <c r="B14" s="479"/>
      <c r="C14" s="480"/>
      <c r="D14" s="480"/>
      <c r="E14" s="480"/>
      <c r="F14" s="1577" t="s">
        <v>462</v>
      </c>
      <c r="G14" s="1578"/>
    </row>
    <row r="15" spans="1:7" s="475" customFormat="1" ht="42" customHeight="1" x14ac:dyDescent="0.2">
      <c r="A15" s="481"/>
      <c r="B15" s="482" t="s">
        <v>463</v>
      </c>
      <c r="C15" s="483" t="s">
        <v>464</v>
      </c>
      <c r="D15" s="483" t="s">
        <v>465</v>
      </c>
      <c r="E15" s="483" t="s">
        <v>466</v>
      </c>
      <c r="F15" s="484" t="s">
        <v>467</v>
      </c>
      <c r="G15" s="484" t="s">
        <v>468</v>
      </c>
    </row>
    <row r="16" spans="1:7" s="488" customFormat="1" ht="102" x14ac:dyDescent="0.25">
      <c r="A16" s="485"/>
      <c r="B16" s="486"/>
      <c r="C16" s="487" t="s">
        <v>469</v>
      </c>
      <c r="D16" s="487" t="s">
        <v>470</v>
      </c>
      <c r="E16" s="487" t="s">
        <v>471</v>
      </c>
      <c r="F16" s="1579" t="s">
        <v>472</v>
      </c>
      <c r="G16" s="1579"/>
    </row>
    <row r="17" spans="1:7" s="493" customFormat="1" ht="12.75" x14ac:dyDescent="0.2">
      <c r="A17" s="489"/>
      <c r="B17" s="490" t="s">
        <v>473</v>
      </c>
      <c r="C17" s="1580" t="s">
        <v>474</v>
      </c>
      <c r="D17" s="1581"/>
      <c r="E17" s="1582"/>
      <c r="F17" s="491">
        <f>SUM(F18:F32)</f>
        <v>0</v>
      </c>
      <c r="G17" s="492">
        <f>SUM(G18:G32)</f>
        <v>0</v>
      </c>
    </row>
    <row r="18" spans="1:7" s="500" customFormat="1" ht="12.75" x14ac:dyDescent="0.2">
      <c r="A18" s="494"/>
      <c r="B18" s="495" t="s">
        <v>475</v>
      </c>
      <c r="C18" s="496"/>
      <c r="D18" s="497"/>
      <c r="E18" s="498"/>
      <c r="F18" s="499">
        <f>'Appendix 2 (Part 2)'!D12+'Appendix 2 (Part 2)'!F12+'Appendix 2 (Part 2)'!H12+'Appendix 2 (Part 2)'!J12+'Appendix 2 (Part 2)'!L12+'Appendix 2 (Part 2)'!N12</f>
        <v>0</v>
      </c>
      <c r="G18" s="499">
        <f>'Appendix 2 (Part 2)'!E12+'Appendix 2 (Part 2)'!G12+'Appendix 2 (Part 2)'!I12+'Appendix 2 (Part 2)'!K12+'Appendix 2 (Part 2)'!M12+'Appendix 2 (Part 2)'!O12</f>
        <v>0</v>
      </c>
    </row>
    <row r="19" spans="1:7" s="500" customFormat="1" ht="12.75" x14ac:dyDescent="0.2">
      <c r="A19" s="494"/>
      <c r="B19" s="495" t="s">
        <v>476</v>
      </c>
      <c r="C19" s="496"/>
      <c r="D19" s="497"/>
      <c r="E19" s="498"/>
      <c r="F19" s="499">
        <f>'Appendix 2 (Part 2)'!D13+'Appendix 2 (Part 2)'!F13+'Appendix 2 (Part 2)'!H13+'Appendix 2 (Part 2)'!J13+'Appendix 2 (Part 2)'!L13+'Appendix 2 (Part 2)'!N13</f>
        <v>0</v>
      </c>
      <c r="G19" s="499">
        <f>'Appendix 2 (Part 2)'!E13+'Appendix 2 (Part 2)'!G13+'Appendix 2 (Part 2)'!I13+'Appendix 2 (Part 2)'!K13+'Appendix 2 (Part 2)'!M13+'Appendix 2 (Part 2)'!O13</f>
        <v>0</v>
      </c>
    </row>
    <row r="20" spans="1:7" s="500" customFormat="1" ht="12.75" x14ac:dyDescent="0.2">
      <c r="A20" s="494"/>
      <c r="B20" s="495" t="s">
        <v>477</v>
      </c>
      <c r="C20" s="496"/>
      <c r="D20" s="497"/>
      <c r="E20" s="498"/>
      <c r="F20" s="499">
        <f>'Appendix 2 (Part 2)'!D14+'Appendix 2 (Part 2)'!F14+'Appendix 2 (Part 2)'!H14+'Appendix 2 (Part 2)'!J14+'Appendix 2 (Part 2)'!L14+'Appendix 2 (Part 2)'!N14</f>
        <v>0</v>
      </c>
      <c r="G20" s="499">
        <f>'Appendix 2 (Part 2)'!E14+'Appendix 2 (Part 2)'!G14+'Appendix 2 (Part 2)'!I14+'Appendix 2 (Part 2)'!K14+'Appendix 2 (Part 2)'!M14+'Appendix 2 (Part 2)'!O14</f>
        <v>0</v>
      </c>
    </row>
    <row r="21" spans="1:7" s="500" customFormat="1" ht="12.75" x14ac:dyDescent="0.2">
      <c r="A21" s="494"/>
      <c r="B21" s="495" t="s">
        <v>478</v>
      </c>
      <c r="C21" s="496"/>
      <c r="D21" s="497"/>
      <c r="E21" s="498"/>
      <c r="F21" s="499">
        <f>'Appendix 2 (Part 2)'!D15+'Appendix 2 (Part 2)'!F15+'Appendix 2 (Part 2)'!H15+'Appendix 2 (Part 2)'!J15+'Appendix 2 (Part 2)'!L15+'Appendix 2 (Part 2)'!N15</f>
        <v>0</v>
      </c>
      <c r="G21" s="499">
        <f>'Appendix 2 (Part 2)'!E15+'Appendix 2 (Part 2)'!G15+'Appendix 2 (Part 2)'!I15+'Appendix 2 (Part 2)'!K15+'Appendix 2 (Part 2)'!M15+'Appendix 2 (Part 2)'!O15</f>
        <v>0</v>
      </c>
    </row>
    <row r="22" spans="1:7" s="500" customFormat="1" ht="12.75" x14ac:dyDescent="0.2">
      <c r="A22" s="501"/>
      <c r="B22" s="495" t="s">
        <v>479</v>
      </c>
      <c r="C22" s="496"/>
      <c r="D22" s="497"/>
      <c r="E22" s="498"/>
      <c r="F22" s="499">
        <f>'Appendix 2 (Part 2)'!D16+'Appendix 2 (Part 2)'!F16+'Appendix 2 (Part 2)'!H16+'Appendix 2 (Part 2)'!J16+'Appendix 2 (Part 2)'!L16+'Appendix 2 (Part 2)'!N16</f>
        <v>0</v>
      </c>
      <c r="G22" s="499">
        <f>'Appendix 2 (Part 2)'!E16+'Appendix 2 (Part 2)'!G16+'Appendix 2 (Part 2)'!I16+'Appendix 2 (Part 2)'!K16+'Appendix 2 (Part 2)'!M16+'Appendix 2 (Part 2)'!O16</f>
        <v>0</v>
      </c>
    </row>
    <row r="23" spans="1:7" s="500" customFormat="1" ht="12.75" hidden="1" outlineLevel="1" x14ac:dyDescent="0.2">
      <c r="A23" s="494"/>
      <c r="B23" s="495" t="s">
        <v>480</v>
      </c>
      <c r="C23" s="496"/>
      <c r="D23" s="497"/>
      <c r="E23" s="498"/>
      <c r="F23" s="499">
        <f>'Appendix 2 (Part 2)'!D17+'Appendix 2 (Part 2)'!F17+'Appendix 2 (Part 2)'!H17+'Appendix 2 (Part 2)'!J17+'Appendix 2 (Part 2)'!L17+'Appendix 2 (Part 2)'!N17</f>
        <v>0</v>
      </c>
      <c r="G23" s="499">
        <f>'Appendix 2 (Part 2)'!E17+'Appendix 2 (Part 2)'!G17+'Appendix 2 (Part 2)'!I17+'Appendix 2 (Part 2)'!K17+'Appendix 2 (Part 2)'!M17+'Appendix 2 (Part 2)'!O17</f>
        <v>0</v>
      </c>
    </row>
    <row r="24" spans="1:7" s="500" customFormat="1" ht="12.75" hidden="1" outlineLevel="1" x14ac:dyDescent="0.2">
      <c r="A24" s="494"/>
      <c r="B24" s="495" t="s">
        <v>481</v>
      </c>
      <c r="C24" s="496"/>
      <c r="D24" s="497"/>
      <c r="E24" s="498"/>
      <c r="F24" s="499">
        <f>'Appendix 2 (Part 2)'!D18+'Appendix 2 (Part 2)'!F18+'Appendix 2 (Part 2)'!H18+'Appendix 2 (Part 2)'!J18+'Appendix 2 (Part 2)'!L18+'Appendix 2 (Part 2)'!N18</f>
        <v>0</v>
      </c>
      <c r="G24" s="499">
        <f>'Appendix 2 (Part 2)'!E18+'Appendix 2 (Part 2)'!G18+'Appendix 2 (Part 2)'!I18+'Appendix 2 (Part 2)'!K18+'Appendix 2 (Part 2)'!M18+'Appendix 2 (Part 2)'!O18</f>
        <v>0</v>
      </c>
    </row>
    <row r="25" spans="1:7" s="500" customFormat="1" ht="12.75" hidden="1" outlineLevel="1" x14ac:dyDescent="0.2">
      <c r="A25" s="494"/>
      <c r="B25" s="495" t="s">
        <v>482</v>
      </c>
      <c r="C25" s="496"/>
      <c r="D25" s="497"/>
      <c r="E25" s="498"/>
      <c r="F25" s="499">
        <f>'Appendix 2 (Part 2)'!D19+'Appendix 2 (Part 2)'!F19+'Appendix 2 (Part 2)'!H19+'Appendix 2 (Part 2)'!J19+'Appendix 2 (Part 2)'!L19+'Appendix 2 (Part 2)'!N19</f>
        <v>0</v>
      </c>
      <c r="G25" s="499">
        <f>'Appendix 2 (Part 2)'!E19+'Appendix 2 (Part 2)'!G19+'Appendix 2 (Part 2)'!I19+'Appendix 2 (Part 2)'!K19+'Appendix 2 (Part 2)'!M19+'Appendix 2 (Part 2)'!O19</f>
        <v>0</v>
      </c>
    </row>
    <row r="26" spans="1:7" s="500" customFormat="1" ht="12.75" hidden="1" outlineLevel="1" x14ac:dyDescent="0.2">
      <c r="A26" s="494"/>
      <c r="B26" s="495" t="s">
        <v>483</v>
      </c>
      <c r="C26" s="496"/>
      <c r="D26" s="497"/>
      <c r="E26" s="498"/>
      <c r="F26" s="499">
        <f>'Appendix 2 (Part 2)'!D20+'Appendix 2 (Part 2)'!F20+'Appendix 2 (Part 2)'!H20+'Appendix 2 (Part 2)'!J20+'Appendix 2 (Part 2)'!L20+'Appendix 2 (Part 2)'!N20</f>
        <v>0</v>
      </c>
      <c r="G26" s="499">
        <f>'Appendix 2 (Part 2)'!E20+'Appendix 2 (Part 2)'!G20+'Appendix 2 (Part 2)'!I20+'Appendix 2 (Part 2)'!K20+'Appendix 2 (Part 2)'!M20+'Appendix 2 (Part 2)'!O20</f>
        <v>0</v>
      </c>
    </row>
    <row r="27" spans="1:7" s="500" customFormat="1" ht="12.75" hidden="1" outlineLevel="1" x14ac:dyDescent="0.2">
      <c r="A27" s="494"/>
      <c r="B27" s="495" t="s">
        <v>484</v>
      </c>
      <c r="C27" s="496"/>
      <c r="D27" s="497"/>
      <c r="E27" s="498"/>
      <c r="F27" s="499">
        <f>'Appendix 2 (Part 2)'!D21+'Appendix 2 (Part 2)'!F21+'Appendix 2 (Part 2)'!H21+'Appendix 2 (Part 2)'!J21+'Appendix 2 (Part 2)'!L21+'Appendix 2 (Part 2)'!N21</f>
        <v>0</v>
      </c>
      <c r="G27" s="499">
        <f>'Appendix 2 (Part 2)'!E21+'Appendix 2 (Part 2)'!G21+'Appendix 2 (Part 2)'!I21+'Appendix 2 (Part 2)'!K21+'Appendix 2 (Part 2)'!M21+'Appendix 2 (Part 2)'!O21</f>
        <v>0</v>
      </c>
    </row>
    <row r="28" spans="1:7" s="500" customFormat="1" ht="12.75" hidden="1" outlineLevel="1" x14ac:dyDescent="0.2">
      <c r="A28" s="494"/>
      <c r="B28" s="495" t="s">
        <v>485</v>
      </c>
      <c r="C28" s="496"/>
      <c r="D28" s="497"/>
      <c r="E28" s="498"/>
      <c r="F28" s="499">
        <f>'Appendix 2 (Part 2)'!D22+'Appendix 2 (Part 2)'!F22+'Appendix 2 (Part 2)'!H22+'Appendix 2 (Part 2)'!J22+'Appendix 2 (Part 2)'!L22+'Appendix 2 (Part 2)'!N22</f>
        <v>0</v>
      </c>
      <c r="G28" s="499">
        <f>'Appendix 2 (Part 2)'!E22+'Appendix 2 (Part 2)'!G22+'Appendix 2 (Part 2)'!I22+'Appendix 2 (Part 2)'!K22+'Appendix 2 (Part 2)'!M22+'Appendix 2 (Part 2)'!O22</f>
        <v>0</v>
      </c>
    </row>
    <row r="29" spans="1:7" s="500" customFormat="1" ht="12.75" hidden="1" outlineLevel="1" x14ac:dyDescent="0.2">
      <c r="A29" s="494"/>
      <c r="B29" s="495" t="s">
        <v>486</v>
      </c>
      <c r="C29" s="496"/>
      <c r="D29" s="497"/>
      <c r="E29" s="498"/>
      <c r="F29" s="499">
        <f>'Appendix 2 (Part 2)'!D23+'Appendix 2 (Part 2)'!F23+'Appendix 2 (Part 2)'!H23+'Appendix 2 (Part 2)'!J23+'Appendix 2 (Part 2)'!L23+'Appendix 2 (Part 2)'!N23</f>
        <v>0</v>
      </c>
      <c r="G29" s="499">
        <f>'Appendix 2 (Part 2)'!E23+'Appendix 2 (Part 2)'!G23+'Appendix 2 (Part 2)'!I23+'Appendix 2 (Part 2)'!K23+'Appendix 2 (Part 2)'!M23+'Appendix 2 (Part 2)'!O23</f>
        <v>0</v>
      </c>
    </row>
    <row r="30" spans="1:7" s="500" customFormat="1" ht="12.75" hidden="1" outlineLevel="1" x14ac:dyDescent="0.2">
      <c r="A30" s="494"/>
      <c r="B30" s="495" t="s">
        <v>487</v>
      </c>
      <c r="C30" s="496"/>
      <c r="D30" s="497"/>
      <c r="E30" s="498"/>
      <c r="F30" s="499">
        <f>'Appendix 2 (Part 2)'!D24+'Appendix 2 (Part 2)'!F24+'Appendix 2 (Part 2)'!H24+'Appendix 2 (Part 2)'!J24+'Appendix 2 (Part 2)'!L24+'Appendix 2 (Part 2)'!N24</f>
        <v>0</v>
      </c>
      <c r="G30" s="499">
        <f>'Appendix 2 (Part 2)'!E24+'Appendix 2 (Part 2)'!G24+'Appendix 2 (Part 2)'!I24+'Appendix 2 (Part 2)'!K24+'Appendix 2 (Part 2)'!M24+'Appendix 2 (Part 2)'!O24</f>
        <v>0</v>
      </c>
    </row>
    <row r="31" spans="1:7" s="500" customFormat="1" ht="12.75" hidden="1" outlineLevel="1" x14ac:dyDescent="0.2">
      <c r="A31" s="494"/>
      <c r="B31" s="495" t="s">
        <v>488</v>
      </c>
      <c r="C31" s="496"/>
      <c r="D31" s="497"/>
      <c r="E31" s="498"/>
      <c r="F31" s="499">
        <f>'Appendix 2 (Part 2)'!D25+'Appendix 2 (Part 2)'!F25+'Appendix 2 (Part 2)'!H25+'Appendix 2 (Part 2)'!J25+'Appendix 2 (Part 2)'!L25+'Appendix 2 (Part 2)'!N25</f>
        <v>0</v>
      </c>
      <c r="G31" s="499">
        <f>'Appendix 2 (Part 2)'!E25+'Appendix 2 (Part 2)'!G25+'Appendix 2 (Part 2)'!I25+'Appendix 2 (Part 2)'!K25+'Appendix 2 (Part 2)'!M25+'Appendix 2 (Part 2)'!O25</f>
        <v>0</v>
      </c>
    </row>
    <row r="32" spans="1:7" s="500" customFormat="1" ht="12.75" hidden="1" outlineLevel="1" x14ac:dyDescent="0.2">
      <c r="A32" s="494"/>
      <c r="B32" s="495" t="s">
        <v>489</v>
      </c>
      <c r="C32" s="496"/>
      <c r="D32" s="497"/>
      <c r="E32" s="498"/>
      <c r="F32" s="499">
        <f>'Appendix 2 (Part 2)'!D26+'Appendix 2 (Part 2)'!F26+'Appendix 2 (Part 2)'!H26+'Appendix 2 (Part 2)'!J26+'Appendix 2 (Part 2)'!L26+'Appendix 2 (Part 2)'!N26</f>
        <v>0</v>
      </c>
      <c r="G32" s="499">
        <f>'Appendix 2 (Part 2)'!E26+'Appendix 2 (Part 2)'!G26+'Appendix 2 (Part 2)'!I26+'Appendix 2 (Part 2)'!K26+'Appendix 2 (Part 2)'!M26+'Appendix 2 (Part 2)'!O26</f>
        <v>0</v>
      </c>
    </row>
    <row r="33" spans="1:7" s="506" customFormat="1" ht="12.75" collapsed="1" x14ac:dyDescent="0.2">
      <c r="A33" s="502"/>
      <c r="B33" s="503" t="s">
        <v>490</v>
      </c>
      <c r="C33" s="1580" t="s">
        <v>56</v>
      </c>
      <c r="D33" s="1581"/>
      <c r="E33" s="1582"/>
      <c r="F33" s="504">
        <f>SUM(F34:F43)</f>
        <v>0</v>
      </c>
      <c r="G33" s="505"/>
    </row>
    <row r="34" spans="1:7" s="500" customFormat="1" ht="12.75" x14ac:dyDescent="0.2">
      <c r="A34" s="494"/>
      <c r="B34" s="495" t="s">
        <v>491</v>
      </c>
      <c r="C34" s="496"/>
      <c r="D34" s="497"/>
      <c r="E34" s="498"/>
      <c r="F34" s="499">
        <f>'Appendix 2 (Part 2)'!D28+'Appendix 2 (Part 2)'!F28+'Appendix 2 (Part 2)'!H28+'Appendix 2 (Part 2)'!J28+'Appendix 2 (Part 2)'!L28+'Appendix 2 (Part 2)'!N28</f>
        <v>0</v>
      </c>
      <c r="G34" s="499"/>
    </row>
    <row r="35" spans="1:7" s="500" customFormat="1" ht="12.75" x14ac:dyDescent="0.2">
      <c r="A35" s="494"/>
      <c r="B35" s="495" t="s">
        <v>492</v>
      </c>
      <c r="C35" s="496"/>
      <c r="D35" s="497"/>
      <c r="E35" s="498"/>
      <c r="F35" s="499">
        <f>'Appendix 2 (Part 2)'!D29+'Appendix 2 (Part 2)'!F29+'Appendix 2 (Part 2)'!H29+'Appendix 2 (Part 2)'!J29+'Appendix 2 (Part 2)'!L29+'Appendix 2 (Part 2)'!N29</f>
        <v>0</v>
      </c>
      <c r="G35" s="499"/>
    </row>
    <row r="36" spans="1:7" s="500" customFormat="1" ht="12.75" x14ac:dyDescent="0.2">
      <c r="A36" s="494"/>
      <c r="B36" s="495" t="s">
        <v>493</v>
      </c>
      <c r="C36" s="496"/>
      <c r="D36" s="497"/>
      <c r="E36" s="498"/>
      <c r="F36" s="499">
        <f>'Appendix 2 (Part 2)'!D30+'Appendix 2 (Part 2)'!F30+'Appendix 2 (Part 2)'!H30+'Appendix 2 (Part 2)'!J30+'Appendix 2 (Part 2)'!L30+'Appendix 2 (Part 2)'!N30</f>
        <v>0</v>
      </c>
      <c r="G36" s="499"/>
    </row>
    <row r="37" spans="1:7" s="500" customFormat="1" ht="12.75" x14ac:dyDescent="0.2">
      <c r="A37" s="494"/>
      <c r="B37" s="495" t="s">
        <v>494</v>
      </c>
      <c r="C37" s="496"/>
      <c r="D37" s="497"/>
      <c r="E37" s="498"/>
      <c r="F37" s="499">
        <f>'Appendix 2 (Part 2)'!D31+'Appendix 2 (Part 2)'!F31+'Appendix 2 (Part 2)'!H31+'Appendix 2 (Part 2)'!J31+'Appendix 2 (Part 2)'!L31+'Appendix 2 (Part 2)'!N31</f>
        <v>0</v>
      </c>
      <c r="G37" s="499"/>
    </row>
    <row r="38" spans="1:7" s="500" customFormat="1" ht="12.75" x14ac:dyDescent="0.2">
      <c r="A38" s="501"/>
      <c r="B38" s="495" t="s">
        <v>495</v>
      </c>
      <c r="C38" s="496"/>
      <c r="D38" s="497"/>
      <c r="E38" s="498"/>
      <c r="F38" s="499">
        <f>'Appendix 2 (Part 2)'!D32+'Appendix 2 (Part 2)'!F32+'Appendix 2 (Part 2)'!H32+'Appendix 2 (Part 2)'!J32+'Appendix 2 (Part 2)'!L32+'Appendix 2 (Part 2)'!N32</f>
        <v>0</v>
      </c>
      <c r="G38" s="499"/>
    </row>
    <row r="39" spans="1:7" s="500" customFormat="1" ht="12.75" hidden="1" outlineLevel="1" x14ac:dyDescent="0.2">
      <c r="A39" s="494"/>
      <c r="B39" s="495" t="s">
        <v>496</v>
      </c>
      <c r="C39" s="496"/>
      <c r="D39" s="497"/>
      <c r="E39" s="498"/>
      <c r="F39" s="499">
        <f>'Appendix 2 (Part 2)'!D33+'Appendix 2 (Part 2)'!F33+'Appendix 2 (Part 2)'!H33+'Appendix 2 (Part 2)'!J33+'Appendix 2 (Part 2)'!L33+'Appendix 2 (Part 2)'!N33</f>
        <v>0</v>
      </c>
      <c r="G39" s="499"/>
    </row>
    <row r="40" spans="1:7" s="500" customFormat="1" ht="12.75" hidden="1" outlineLevel="1" x14ac:dyDescent="0.2">
      <c r="A40" s="494"/>
      <c r="B40" s="495" t="s">
        <v>497</v>
      </c>
      <c r="C40" s="496"/>
      <c r="D40" s="497"/>
      <c r="E40" s="498"/>
      <c r="F40" s="499">
        <f>'Appendix 2 (Part 2)'!D34+'Appendix 2 (Part 2)'!F34+'Appendix 2 (Part 2)'!H34+'Appendix 2 (Part 2)'!J34+'Appendix 2 (Part 2)'!L34+'Appendix 2 (Part 2)'!N34</f>
        <v>0</v>
      </c>
      <c r="G40" s="499"/>
    </row>
    <row r="41" spans="1:7" s="500" customFormat="1" ht="12.75" hidden="1" outlineLevel="1" x14ac:dyDescent="0.2">
      <c r="A41" s="494"/>
      <c r="B41" s="495" t="s">
        <v>498</v>
      </c>
      <c r="C41" s="496"/>
      <c r="D41" s="497"/>
      <c r="E41" s="498"/>
      <c r="F41" s="499">
        <f>'Appendix 2 (Part 2)'!D35+'Appendix 2 (Part 2)'!F35+'Appendix 2 (Part 2)'!H35+'Appendix 2 (Part 2)'!J35+'Appendix 2 (Part 2)'!L35+'Appendix 2 (Part 2)'!N35</f>
        <v>0</v>
      </c>
      <c r="G41" s="499"/>
    </row>
    <row r="42" spans="1:7" s="500" customFormat="1" ht="12.75" hidden="1" outlineLevel="1" x14ac:dyDescent="0.2">
      <c r="A42" s="494"/>
      <c r="B42" s="495" t="s">
        <v>499</v>
      </c>
      <c r="C42" s="496"/>
      <c r="D42" s="497"/>
      <c r="E42" s="498"/>
      <c r="F42" s="499">
        <f>'Appendix 2 (Part 2)'!D36+'Appendix 2 (Part 2)'!F36+'Appendix 2 (Part 2)'!H36+'Appendix 2 (Part 2)'!J36+'Appendix 2 (Part 2)'!L36+'Appendix 2 (Part 2)'!N36</f>
        <v>0</v>
      </c>
      <c r="G42" s="499"/>
    </row>
    <row r="43" spans="1:7" s="500" customFormat="1" ht="12.75" hidden="1" outlineLevel="1" x14ac:dyDescent="0.2">
      <c r="A43" s="494"/>
      <c r="B43" s="495" t="s">
        <v>500</v>
      </c>
      <c r="C43" s="496"/>
      <c r="D43" s="497"/>
      <c r="E43" s="498"/>
      <c r="F43" s="499">
        <f>'Appendix 2 (Part 2)'!D37+'Appendix 2 (Part 2)'!F37+'Appendix 2 (Part 2)'!H37+'Appendix 2 (Part 2)'!J37+'Appendix 2 (Part 2)'!L37+'Appendix 2 (Part 2)'!N37</f>
        <v>0</v>
      </c>
      <c r="G43" s="499"/>
    </row>
    <row r="44" spans="1:7" s="506" customFormat="1" ht="12.75" collapsed="1" x14ac:dyDescent="0.2">
      <c r="A44" s="502"/>
      <c r="B44" s="503" t="s">
        <v>501</v>
      </c>
      <c r="C44" s="1580" t="s">
        <v>31</v>
      </c>
      <c r="D44" s="1581"/>
      <c r="E44" s="1582"/>
      <c r="F44" s="504">
        <f>SUM(F45:F54)</f>
        <v>0</v>
      </c>
      <c r="G44" s="505"/>
    </row>
    <row r="45" spans="1:7" s="500" customFormat="1" ht="12.75" x14ac:dyDescent="0.2">
      <c r="A45" s="494"/>
      <c r="B45" s="495" t="s">
        <v>502</v>
      </c>
      <c r="C45" s="496"/>
      <c r="D45" s="497"/>
      <c r="E45" s="498"/>
      <c r="F45" s="499">
        <f>'Appendix 2 (Part 2)'!D39+'Appendix 2 (Part 2)'!F39+'Appendix 2 (Part 2)'!H39+'Appendix 2 (Part 2)'!J39+'Appendix 2 (Part 2)'!L39+'Appendix 2 (Part 2)'!N39</f>
        <v>0</v>
      </c>
      <c r="G45" s="499"/>
    </row>
    <row r="46" spans="1:7" s="500" customFormat="1" ht="12.75" x14ac:dyDescent="0.2">
      <c r="A46" s="494"/>
      <c r="B46" s="495" t="s">
        <v>503</v>
      </c>
      <c r="C46" s="496"/>
      <c r="D46" s="497"/>
      <c r="E46" s="498"/>
      <c r="F46" s="499">
        <f>'Appendix 2 (Part 2)'!D40+'Appendix 2 (Part 2)'!F40+'Appendix 2 (Part 2)'!H40+'Appendix 2 (Part 2)'!J40+'Appendix 2 (Part 2)'!L40+'Appendix 2 (Part 2)'!N40</f>
        <v>0</v>
      </c>
      <c r="G46" s="499"/>
    </row>
    <row r="47" spans="1:7" s="500" customFormat="1" ht="12.75" x14ac:dyDescent="0.2">
      <c r="A47" s="494"/>
      <c r="B47" s="495" t="s">
        <v>504</v>
      </c>
      <c r="C47" s="496"/>
      <c r="D47" s="497"/>
      <c r="E47" s="498"/>
      <c r="F47" s="499">
        <f>'Appendix 2 (Part 2)'!D41+'Appendix 2 (Part 2)'!F41+'Appendix 2 (Part 2)'!H41+'Appendix 2 (Part 2)'!J41+'Appendix 2 (Part 2)'!L41+'Appendix 2 (Part 2)'!N41</f>
        <v>0</v>
      </c>
      <c r="G47" s="499"/>
    </row>
    <row r="48" spans="1:7" s="500" customFormat="1" ht="12.75" x14ac:dyDescent="0.2">
      <c r="A48" s="494"/>
      <c r="B48" s="495" t="s">
        <v>505</v>
      </c>
      <c r="C48" s="496"/>
      <c r="D48" s="497"/>
      <c r="E48" s="498"/>
      <c r="F48" s="499">
        <f>'Appendix 2 (Part 2)'!D42+'Appendix 2 (Part 2)'!F42+'Appendix 2 (Part 2)'!H42+'Appendix 2 (Part 2)'!J42+'Appendix 2 (Part 2)'!L42+'Appendix 2 (Part 2)'!N42</f>
        <v>0</v>
      </c>
      <c r="G48" s="499"/>
    </row>
    <row r="49" spans="1:7" s="500" customFormat="1" ht="12.75" x14ac:dyDescent="0.2">
      <c r="A49" s="501"/>
      <c r="B49" s="495" t="s">
        <v>506</v>
      </c>
      <c r="C49" s="496"/>
      <c r="D49" s="497"/>
      <c r="E49" s="498"/>
      <c r="F49" s="499">
        <f>'Appendix 2 (Part 2)'!D43+'Appendix 2 (Part 2)'!F43+'Appendix 2 (Part 2)'!H43+'Appendix 2 (Part 2)'!J43+'Appendix 2 (Part 2)'!L43+'Appendix 2 (Part 2)'!N43</f>
        <v>0</v>
      </c>
      <c r="G49" s="499"/>
    </row>
    <row r="50" spans="1:7" s="500" customFormat="1" ht="12.75" hidden="1" outlineLevel="1" x14ac:dyDescent="0.2">
      <c r="A50" s="494"/>
      <c r="B50" s="495" t="s">
        <v>507</v>
      </c>
      <c r="C50" s="496"/>
      <c r="D50" s="497"/>
      <c r="E50" s="498"/>
      <c r="F50" s="499">
        <f>'Appendix 2 (Part 2)'!D44+'Appendix 2 (Part 2)'!F44+'Appendix 2 (Part 2)'!H44+'Appendix 2 (Part 2)'!J44+'Appendix 2 (Part 2)'!L44+'Appendix 2 (Part 2)'!N44</f>
        <v>0</v>
      </c>
      <c r="G50" s="499"/>
    </row>
    <row r="51" spans="1:7" s="500" customFormat="1" ht="12.75" hidden="1" outlineLevel="1" x14ac:dyDescent="0.2">
      <c r="A51" s="494"/>
      <c r="B51" s="495" t="s">
        <v>508</v>
      </c>
      <c r="C51" s="496"/>
      <c r="D51" s="497"/>
      <c r="E51" s="498"/>
      <c r="F51" s="499">
        <f>'Appendix 2 (Part 2)'!D45+'Appendix 2 (Part 2)'!F45+'Appendix 2 (Part 2)'!H45+'Appendix 2 (Part 2)'!J45+'Appendix 2 (Part 2)'!L45+'Appendix 2 (Part 2)'!N45</f>
        <v>0</v>
      </c>
      <c r="G51" s="499"/>
    </row>
    <row r="52" spans="1:7" s="500" customFormat="1" ht="12.75" hidden="1" outlineLevel="1" x14ac:dyDescent="0.2">
      <c r="A52" s="494"/>
      <c r="B52" s="495" t="s">
        <v>509</v>
      </c>
      <c r="C52" s="496"/>
      <c r="D52" s="497"/>
      <c r="E52" s="498"/>
      <c r="F52" s="499">
        <f>'Appendix 2 (Part 2)'!D46+'Appendix 2 (Part 2)'!F46+'Appendix 2 (Part 2)'!H46+'Appendix 2 (Part 2)'!J46+'Appendix 2 (Part 2)'!L46+'Appendix 2 (Part 2)'!N46</f>
        <v>0</v>
      </c>
      <c r="G52" s="499"/>
    </row>
    <row r="53" spans="1:7" s="500" customFormat="1" ht="12.75" hidden="1" outlineLevel="1" x14ac:dyDescent="0.2">
      <c r="A53" s="494"/>
      <c r="B53" s="495" t="s">
        <v>510</v>
      </c>
      <c r="C53" s="496"/>
      <c r="D53" s="497"/>
      <c r="E53" s="498"/>
      <c r="F53" s="499">
        <f>'Appendix 2 (Part 2)'!D47+'Appendix 2 (Part 2)'!F47+'Appendix 2 (Part 2)'!H47+'Appendix 2 (Part 2)'!J47+'Appendix 2 (Part 2)'!L47+'Appendix 2 (Part 2)'!N47</f>
        <v>0</v>
      </c>
      <c r="G53" s="499"/>
    </row>
    <row r="54" spans="1:7" s="500" customFormat="1" ht="12.75" hidden="1" outlineLevel="1" x14ac:dyDescent="0.2">
      <c r="A54" s="494"/>
      <c r="B54" s="495" t="s">
        <v>511</v>
      </c>
      <c r="C54" s="496"/>
      <c r="D54" s="497"/>
      <c r="E54" s="498"/>
      <c r="F54" s="499">
        <f>'Appendix 2 (Part 2)'!D48+'Appendix 2 (Part 2)'!F48+'Appendix 2 (Part 2)'!H48+'Appendix 2 (Part 2)'!J48+'Appendix 2 (Part 2)'!L48+'Appendix 2 (Part 2)'!N48</f>
        <v>0</v>
      </c>
      <c r="G54" s="499"/>
    </row>
    <row r="55" spans="1:7" s="506" customFormat="1" ht="31.5" customHeight="1" collapsed="1" x14ac:dyDescent="0.2">
      <c r="A55" s="502"/>
      <c r="B55" s="507" t="s">
        <v>512</v>
      </c>
      <c r="C55" s="1583" t="s">
        <v>513</v>
      </c>
      <c r="D55" s="1584"/>
      <c r="E55" s="1585"/>
      <c r="F55" s="504">
        <f>SUM(F56:F70)</f>
        <v>0</v>
      </c>
      <c r="G55" s="505">
        <f>SUM(G56:G70)</f>
        <v>0</v>
      </c>
    </row>
    <row r="56" spans="1:7" s="500" customFormat="1" ht="12.75" x14ac:dyDescent="0.2">
      <c r="A56" s="494"/>
      <c r="B56" s="495" t="s">
        <v>514</v>
      </c>
      <c r="C56" s="496"/>
      <c r="D56" s="497"/>
      <c r="E56" s="498"/>
      <c r="F56" s="499">
        <f>'Appendix 2 (Part 2)'!D50+'Appendix 2 (Part 2)'!F50+'Appendix 2 (Part 2)'!H50+'Appendix 2 (Part 2)'!J50+'Appendix 2 (Part 2)'!L50+'Appendix 2 (Part 2)'!N50</f>
        <v>0</v>
      </c>
      <c r="G56" s="499">
        <f>'Appendix 2 (Part 2)'!E50+'Appendix 2 (Part 2)'!G50+'Appendix 2 (Part 2)'!I50+'Appendix 2 (Part 2)'!K50+'Appendix 2 (Part 2)'!M50+'Appendix 2 (Part 2)'!O50</f>
        <v>0</v>
      </c>
    </row>
    <row r="57" spans="1:7" s="500" customFormat="1" ht="12.75" x14ac:dyDescent="0.2">
      <c r="A57" s="494"/>
      <c r="B57" s="495" t="s">
        <v>515</v>
      </c>
      <c r="C57" s="496"/>
      <c r="D57" s="497"/>
      <c r="E57" s="498"/>
      <c r="F57" s="499">
        <f>'Appendix 2 (Part 2)'!D51+'Appendix 2 (Part 2)'!F51+'Appendix 2 (Part 2)'!H51+'Appendix 2 (Part 2)'!J51+'Appendix 2 (Part 2)'!L51+'Appendix 2 (Part 2)'!N51</f>
        <v>0</v>
      </c>
      <c r="G57" s="499">
        <f>'Appendix 2 (Part 2)'!E51+'Appendix 2 (Part 2)'!G51+'Appendix 2 (Part 2)'!I51+'Appendix 2 (Part 2)'!K51+'Appendix 2 (Part 2)'!M51+'Appendix 2 (Part 2)'!O51</f>
        <v>0</v>
      </c>
    </row>
    <row r="58" spans="1:7" s="500" customFormat="1" ht="12.75" x14ac:dyDescent="0.2">
      <c r="A58" s="494"/>
      <c r="B58" s="495" t="s">
        <v>516</v>
      </c>
      <c r="C58" s="496"/>
      <c r="D58" s="497"/>
      <c r="E58" s="498"/>
      <c r="F58" s="499">
        <f>'Appendix 2 (Part 2)'!D52+'Appendix 2 (Part 2)'!F52+'Appendix 2 (Part 2)'!H52+'Appendix 2 (Part 2)'!J52+'Appendix 2 (Part 2)'!L52+'Appendix 2 (Part 2)'!N52</f>
        <v>0</v>
      </c>
      <c r="G58" s="499">
        <f>'Appendix 2 (Part 2)'!E52+'Appendix 2 (Part 2)'!G52+'Appendix 2 (Part 2)'!I52+'Appendix 2 (Part 2)'!K52+'Appendix 2 (Part 2)'!M52+'Appendix 2 (Part 2)'!O52</f>
        <v>0</v>
      </c>
    </row>
    <row r="59" spans="1:7" s="500" customFormat="1" ht="12.75" x14ac:dyDescent="0.2">
      <c r="A59" s="494"/>
      <c r="B59" s="495" t="s">
        <v>517</v>
      </c>
      <c r="C59" s="496"/>
      <c r="D59" s="497"/>
      <c r="E59" s="498"/>
      <c r="F59" s="499">
        <f>'Appendix 2 (Part 2)'!D53+'Appendix 2 (Part 2)'!F53+'Appendix 2 (Part 2)'!H53+'Appendix 2 (Part 2)'!J53+'Appendix 2 (Part 2)'!L53+'Appendix 2 (Part 2)'!N53</f>
        <v>0</v>
      </c>
      <c r="G59" s="499">
        <f>'Appendix 2 (Part 2)'!E53+'Appendix 2 (Part 2)'!G53+'Appendix 2 (Part 2)'!I53+'Appendix 2 (Part 2)'!K53+'Appendix 2 (Part 2)'!M53+'Appendix 2 (Part 2)'!O53</f>
        <v>0</v>
      </c>
    </row>
    <row r="60" spans="1:7" s="500" customFormat="1" ht="12.75" x14ac:dyDescent="0.2">
      <c r="A60" s="501"/>
      <c r="B60" s="495" t="s">
        <v>518</v>
      </c>
      <c r="C60" s="496"/>
      <c r="D60" s="497"/>
      <c r="E60" s="498"/>
      <c r="F60" s="499">
        <f>'Appendix 2 (Part 2)'!D54+'Appendix 2 (Part 2)'!F54+'Appendix 2 (Part 2)'!H54+'Appendix 2 (Part 2)'!J54+'Appendix 2 (Part 2)'!L54+'Appendix 2 (Part 2)'!N54</f>
        <v>0</v>
      </c>
      <c r="G60" s="499">
        <f>'Appendix 2 (Part 2)'!E54+'Appendix 2 (Part 2)'!G54+'Appendix 2 (Part 2)'!I54+'Appendix 2 (Part 2)'!K54+'Appendix 2 (Part 2)'!M54+'Appendix 2 (Part 2)'!O54</f>
        <v>0</v>
      </c>
    </row>
    <row r="61" spans="1:7" s="500" customFormat="1" ht="12.75" hidden="1" outlineLevel="1" x14ac:dyDescent="0.2">
      <c r="A61" s="494"/>
      <c r="B61" s="495" t="s">
        <v>519</v>
      </c>
      <c r="C61" s="496"/>
      <c r="D61" s="497"/>
      <c r="E61" s="498"/>
      <c r="F61" s="499">
        <f>'Appendix 2 (Part 2)'!D55+'Appendix 2 (Part 2)'!F55+'Appendix 2 (Part 2)'!H55+'Appendix 2 (Part 2)'!J55+'Appendix 2 (Part 2)'!L55+'Appendix 2 (Part 2)'!N55</f>
        <v>0</v>
      </c>
      <c r="G61" s="499">
        <f>'Appendix 2 (Part 2)'!E55+'Appendix 2 (Part 2)'!G55+'Appendix 2 (Part 2)'!I55+'Appendix 2 (Part 2)'!K55+'Appendix 2 (Part 2)'!M55+'Appendix 2 (Part 2)'!O55</f>
        <v>0</v>
      </c>
    </row>
    <row r="62" spans="1:7" s="500" customFormat="1" ht="12.75" hidden="1" outlineLevel="1" x14ac:dyDescent="0.2">
      <c r="A62" s="494"/>
      <c r="B62" s="495" t="s">
        <v>520</v>
      </c>
      <c r="C62" s="496"/>
      <c r="D62" s="497"/>
      <c r="E62" s="498"/>
      <c r="F62" s="499">
        <f>'Appendix 2 (Part 2)'!D56+'Appendix 2 (Part 2)'!F56+'Appendix 2 (Part 2)'!H56+'Appendix 2 (Part 2)'!J56+'Appendix 2 (Part 2)'!L56+'Appendix 2 (Part 2)'!N56</f>
        <v>0</v>
      </c>
      <c r="G62" s="499">
        <f>'Appendix 2 (Part 2)'!E56+'Appendix 2 (Part 2)'!G56+'Appendix 2 (Part 2)'!I56+'Appendix 2 (Part 2)'!K56+'Appendix 2 (Part 2)'!M56+'Appendix 2 (Part 2)'!O56</f>
        <v>0</v>
      </c>
    </row>
    <row r="63" spans="1:7" s="500" customFormat="1" ht="12.75" hidden="1" outlineLevel="1" x14ac:dyDescent="0.2">
      <c r="A63" s="494"/>
      <c r="B63" s="495" t="s">
        <v>521</v>
      </c>
      <c r="C63" s="496"/>
      <c r="D63" s="497"/>
      <c r="E63" s="498"/>
      <c r="F63" s="499">
        <f>'Appendix 2 (Part 2)'!D57+'Appendix 2 (Part 2)'!F57+'Appendix 2 (Part 2)'!H57+'Appendix 2 (Part 2)'!J57+'Appendix 2 (Part 2)'!L57+'Appendix 2 (Part 2)'!N57</f>
        <v>0</v>
      </c>
      <c r="G63" s="499">
        <f>'Appendix 2 (Part 2)'!E57+'Appendix 2 (Part 2)'!G57+'Appendix 2 (Part 2)'!I57+'Appendix 2 (Part 2)'!K57+'Appendix 2 (Part 2)'!M57+'Appendix 2 (Part 2)'!O57</f>
        <v>0</v>
      </c>
    </row>
    <row r="64" spans="1:7" s="500" customFormat="1" ht="12.75" hidden="1" outlineLevel="1" x14ac:dyDescent="0.2">
      <c r="A64" s="494"/>
      <c r="B64" s="495" t="s">
        <v>522</v>
      </c>
      <c r="C64" s="496"/>
      <c r="D64" s="497"/>
      <c r="E64" s="498"/>
      <c r="F64" s="499">
        <f>'Appendix 2 (Part 2)'!D58+'Appendix 2 (Part 2)'!F58+'Appendix 2 (Part 2)'!H58+'Appendix 2 (Part 2)'!J58+'Appendix 2 (Part 2)'!L58+'Appendix 2 (Part 2)'!N58</f>
        <v>0</v>
      </c>
      <c r="G64" s="499">
        <f>'Appendix 2 (Part 2)'!E58+'Appendix 2 (Part 2)'!G58+'Appendix 2 (Part 2)'!I58+'Appendix 2 (Part 2)'!K58+'Appendix 2 (Part 2)'!M58+'Appendix 2 (Part 2)'!O58</f>
        <v>0</v>
      </c>
    </row>
    <row r="65" spans="1:7" s="500" customFormat="1" ht="12.75" hidden="1" outlineLevel="1" x14ac:dyDescent="0.2">
      <c r="A65" s="494"/>
      <c r="B65" s="495" t="s">
        <v>523</v>
      </c>
      <c r="C65" s="496"/>
      <c r="D65" s="497"/>
      <c r="E65" s="498"/>
      <c r="F65" s="499">
        <f>'Appendix 2 (Part 2)'!D59+'Appendix 2 (Part 2)'!F59+'Appendix 2 (Part 2)'!H59+'Appendix 2 (Part 2)'!J59+'Appendix 2 (Part 2)'!L59+'Appendix 2 (Part 2)'!N59</f>
        <v>0</v>
      </c>
      <c r="G65" s="499">
        <f>'Appendix 2 (Part 2)'!E59+'Appendix 2 (Part 2)'!G59+'Appendix 2 (Part 2)'!I59+'Appendix 2 (Part 2)'!K59+'Appendix 2 (Part 2)'!M59+'Appendix 2 (Part 2)'!O59</f>
        <v>0</v>
      </c>
    </row>
    <row r="66" spans="1:7" s="500" customFormat="1" ht="12.75" hidden="1" outlineLevel="1" x14ac:dyDescent="0.2">
      <c r="A66" s="508"/>
      <c r="B66" s="495" t="s">
        <v>524</v>
      </c>
      <c r="C66" s="496"/>
      <c r="D66" s="497"/>
      <c r="E66" s="498"/>
      <c r="F66" s="499">
        <f>'Appendix 2 (Part 2)'!D60+'Appendix 2 (Part 2)'!F60+'Appendix 2 (Part 2)'!H60+'Appendix 2 (Part 2)'!J60+'Appendix 2 (Part 2)'!L60+'Appendix 2 (Part 2)'!N60</f>
        <v>0</v>
      </c>
      <c r="G66" s="499">
        <f>'Appendix 2 (Part 2)'!E60+'Appendix 2 (Part 2)'!G60+'Appendix 2 (Part 2)'!I60+'Appendix 2 (Part 2)'!K60+'Appendix 2 (Part 2)'!M60+'Appendix 2 (Part 2)'!O60</f>
        <v>0</v>
      </c>
    </row>
    <row r="67" spans="1:7" s="500" customFormat="1" ht="12.75" hidden="1" outlineLevel="1" x14ac:dyDescent="0.2">
      <c r="A67" s="508"/>
      <c r="B67" s="495" t="s">
        <v>525</v>
      </c>
      <c r="C67" s="496"/>
      <c r="D67" s="497"/>
      <c r="E67" s="498"/>
      <c r="F67" s="499">
        <f>'Appendix 2 (Part 2)'!D61+'Appendix 2 (Part 2)'!F61+'Appendix 2 (Part 2)'!H61+'Appendix 2 (Part 2)'!J61+'Appendix 2 (Part 2)'!L61+'Appendix 2 (Part 2)'!N61</f>
        <v>0</v>
      </c>
      <c r="G67" s="499">
        <f>'Appendix 2 (Part 2)'!E61+'Appendix 2 (Part 2)'!G61+'Appendix 2 (Part 2)'!I61+'Appendix 2 (Part 2)'!K61+'Appendix 2 (Part 2)'!M61+'Appendix 2 (Part 2)'!O61</f>
        <v>0</v>
      </c>
    </row>
    <row r="68" spans="1:7" s="500" customFormat="1" ht="12.75" hidden="1" outlineLevel="1" x14ac:dyDescent="0.2">
      <c r="A68" s="508"/>
      <c r="B68" s="495" t="s">
        <v>526</v>
      </c>
      <c r="C68" s="496"/>
      <c r="D68" s="497"/>
      <c r="E68" s="498"/>
      <c r="F68" s="499">
        <f>'Appendix 2 (Part 2)'!D62+'Appendix 2 (Part 2)'!F62+'Appendix 2 (Part 2)'!H62+'Appendix 2 (Part 2)'!J62+'Appendix 2 (Part 2)'!L62+'Appendix 2 (Part 2)'!N62</f>
        <v>0</v>
      </c>
      <c r="G68" s="499">
        <f>'Appendix 2 (Part 2)'!E62+'Appendix 2 (Part 2)'!G62+'Appendix 2 (Part 2)'!I62+'Appendix 2 (Part 2)'!K62+'Appendix 2 (Part 2)'!M62+'Appendix 2 (Part 2)'!O62</f>
        <v>0</v>
      </c>
    </row>
    <row r="69" spans="1:7" s="500" customFormat="1" ht="12.75" hidden="1" outlineLevel="1" x14ac:dyDescent="0.2">
      <c r="A69" s="508"/>
      <c r="B69" s="495" t="s">
        <v>527</v>
      </c>
      <c r="C69" s="496"/>
      <c r="D69" s="497"/>
      <c r="E69" s="498"/>
      <c r="F69" s="499">
        <f>'Appendix 2 (Part 2)'!D63+'Appendix 2 (Part 2)'!F63+'Appendix 2 (Part 2)'!H63+'Appendix 2 (Part 2)'!J63+'Appendix 2 (Part 2)'!L63+'Appendix 2 (Part 2)'!N63</f>
        <v>0</v>
      </c>
      <c r="G69" s="499">
        <f>'Appendix 2 (Part 2)'!E63+'Appendix 2 (Part 2)'!G63+'Appendix 2 (Part 2)'!I63+'Appendix 2 (Part 2)'!K63+'Appendix 2 (Part 2)'!M63+'Appendix 2 (Part 2)'!O63</f>
        <v>0</v>
      </c>
    </row>
    <row r="70" spans="1:7" s="500" customFormat="1" ht="12.75" hidden="1" outlineLevel="1" x14ac:dyDescent="0.2">
      <c r="A70" s="508"/>
      <c r="B70" s="495" t="s">
        <v>528</v>
      </c>
      <c r="C70" s="496"/>
      <c r="D70" s="497"/>
      <c r="E70" s="498"/>
      <c r="F70" s="499">
        <f>'Appendix 2 (Part 2)'!D64+'Appendix 2 (Part 2)'!F64+'Appendix 2 (Part 2)'!H64+'Appendix 2 (Part 2)'!J64+'Appendix 2 (Part 2)'!L64+'Appendix 2 (Part 2)'!N64</f>
        <v>0</v>
      </c>
      <c r="G70" s="499">
        <f>'Appendix 2 (Part 2)'!E64+'Appendix 2 (Part 2)'!G64+'Appendix 2 (Part 2)'!I64+'Appendix 2 (Part 2)'!K64+'Appendix 2 (Part 2)'!M64+'Appendix 2 (Part 2)'!O64</f>
        <v>0</v>
      </c>
    </row>
    <row r="71" spans="1:7" s="506" customFormat="1" ht="16.149999999999999" customHeight="1" collapsed="1" x14ac:dyDescent="0.2">
      <c r="A71" s="502"/>
      <c r="B71" s="507" t="s">
        <v>529</v>
      </c>
      <c r="C71" s="1583" t="s">
        <v>530</v>
      </c>
      <c r="D71" s="1584"/>
      <c r="E71" s="1585"/>
      <c r="F71" s="504">
        <f>SUM(F72:F81)</f>
        <v>0</v>
      </c>
      <c r="G71" s="505"/>
    </row>
    <row r="72" spans="1:7" s="500" customFormat="1" ht="12.75" x14ac:dyDescent="0.2">
      <c r="A72" s="494"/>
      <c r="B72" s="495" t="s">
        <v>531</v>
      </c>
      <c r="C72" s="496"/>
      <c r="D72" s="497"/>
      <c r="E72" s="498"/>
      <c r="F72" s="499">
        <f>'Appendix 2 (Part 2)'!D66+'Appendix 2 (Part 2)'!F66+'Appendix 2 (Part 2)'!H66+'Appendix 2 (Part 2)'!J66+'Appendix 2 (Part 2)'!L66+'Appendix 2 (Part 2)'!N66</f>
        <v>0</v>
      </c>
      <c r="G72" s="499"/>
    </row>
    <row r="73" spans="1:7" s="500" customFormat="1" ht="12.75" x14ac:dyDescent="0.2">
      <c r="A73" s="494"/>
      <c r="B73" s="495" t="s">
        <v>532</v>
      </c>
      <c r="C73" s="496"/>
      <c r="D73" s="497"/>
      <c r="E73" s="498"/>
      <c r="F73" s="499">
        <f>'Appendix 2 (Part 2)'!D67+'Appendix 2 (Part 2)'!F67+'Appendix 2 (Part 2)'!H67+'Appendix 2 (Part 2)'!J67+'Appendix 2 (Part 2)'!L67+'Appendix 2 (Part 2)'!N67</f>
        <v>0</v>
      </c>
      <c r="G73" s="499"/>
    </row>
    <row r="74" spans="1:7" s="500" customFormat="1" ht="12.75" x14ac:dyDescent="0.2">
      <c r="A74" s="494"/>
      <c r="B74" s="495" t="s">
        <v>533</v>
      </c>
      <c r="C74" s="496"/>
      <c r="D74" s="497"/>
      <c r="E74" s="498"/>
      <c r="F74" s="499">
        <f>'Appendix 2 (Part 2)'!D68+'Appendix 2 (Part 2)'!F68+'Appendix 2 (Part 2)'!H68+'Appendix 2 (Part 2)'!J68+'Appendix 2 (Part 2)'!L68+'Appendix 2 (Part 2)'!N68</f>
        <v>0</v>
      </c>
      <c r="G74" s="499"/>
    </row>
    <row r="75" spans="1:7" s="500" customFormat="1" ht="12.75" x14ac:dyDescent="0.2">
      <c r="A75" s="494"/>
      <c r="B75" s="495" t="s">
        <v>534</v>
      </c>
      <c r="C75" s="496"/>
      <c r="D75" s="497"/>
      <c r="E75" s="498"/>
      <c r="F75" s="499">
        <f>'Appendix 2 (Part 2)'!D69+'Appendix 2 (Part 2)'!F69+'Appendix 2 (Part 2)'!H69+'Appendix 2 (Part 2)'!J69+'Appendix 2 (Part 2)'!L69+'Appendix 2 (Part 2)'!N69</f>
        <v>0</v>
      </c>
      <c r="G75" s="499"/>
    </row>
    <row r="76" spans="1:7" s="512" customFormat="1" ht="12.75" x14ac:dyDescent="0.2">
      <c r="A76" s="509"/>
      <c r="B76" s="510" t="s">
        <v>535</v>
      </c>
      <c r="C76" s="496"/>
      <c r="D76" s="497"/>
      <c r="E76" s="498"/>
      <c r="F76" s="499">
        <f>'Appendix 2 (Part 2)'!D70+'Appendix 2 (Part 2)'!F70+'Appendix 2 (Part 2)'!H70+'Appendix 2 (Part 2)'!J70+'Appendix 2 (Part 2)'!L70+'Appendix 2 (Part 2)'!N70</f>
        <v>0</v>
      </c>
      <c r="G76" s="511"/>
    </row>
    <row r="77" spans="1:7" s="500" customFormat="1" ht="12.75" hidden="1" outlineLevel="1" x14ac:dyDescent="0.2">
      <c r="A77" s="494"/>
      <c r="B77" s="513" t="s">
        <v>536</v>
      </c>
      <c r="C77" s="496"/>
      <c r="D77" s="497"/>
      <c r="E77" s="498"/>
      <c r="F77" s="499">
        <f>'Appendix 2 (Part 2)'!D71+'Appendix 2 (Part 2)'!F71+'Appendix 2 (Part 2)'!H71+'Appendix 2 (Part 2)'!J71+'Appendix 2 (Part 2)'!L71+'Appendix 2 (Part 2)'!N71</f>
        <v>0</v>
      </c>
      <c r="G77" s="499"/>
    </row>
    <row r="78" spans="1:7" s="500" customFormat="1" ht="12.75" hidden="1" outlineLevel="1" x14ac:dyDescent="0.2">
      <c r="A78" s="494"/>
      <c r="B78" s="514" t="s">
        <v>537</v>
      </c>
      <c r="C78" s="496"/>
      <c r="D78" s="497"/>
      <c r="E78" s="498"/>
      <c r="F78" s="499">
        <f>'Appendix 2 (Part 2)'!D72+'Appendix 2 (Part 2)'!F72+'Appendix 2 (Part 2)'!H72+'Appendix 2 (Part 2)'!J72+'Appendix 2 (Part 2)'!L72+'Appendix 2 (Part 2)'!N72</f>
        <v>0</v>
      </c>
      <c r="G78" s="499"/>
    </row>
    <row r="79" spans="1:7" s="500" customFormat="1" ht="12.75" hidden="1" outlineLevel="1" x14ac:dyDescent="0.2">
      <c r="A79" s="494"/>
      <c r="B79" s="513" t="s">
        <v>538</v>
      </c>
      <c r="C79" s="496"/>
      <c r="D79" s="497"/>
      <c r="E79" s="498"/>
      <c r="F79" s="499">
        <f>'Appendix 2 (Part 2)'!D73+'Appendix 2 (Part 2)'!F73+'Appendix 2 (Part 2)'!H73+'Appendix 2 (Part 2)'!J73+'Appendix 2 (Part 2)'!L73+'Appendix 2 (Part 2)'!N73</f>
        <v>0</v>
      </c>
      <c r="G79" s="499"/>
    </row>
    <row r="80" spans="1:7" s="500" customFormat="1" ht="12.75" hidden="1" outlineLevel="1" x14ac:dyDescent="0.2">
      <c r="A80" s="494"/>
      <c r="B80" s="514" t="s">
        <v>539</v>
      </c>
      <c r="C80" s="496"/>
      <c r="D80" s="497"/>
      <c r="E80" s="498"/>
      <c r="F80" s="499">
        <f>'Appendix 2 (Part 2)'!D74+'Appendix 2 (Part 2)'!F74+'Appendix 2 (Part 2)'!H74+'Appendix 2 (Part 2)'!J74+'Appendix 2 (Part 2)'!L74+'Appendix 2 (Part 2)'!N74</f>
        <v>0</v>
      </c>
      <c r="G80" s="499"/>
    </row>
    <row r="81" spans="1:8" s="500" customFormat="1" ht="12.75" hidden="1" outlineLevel="1" x14ac:dyDescent="0.2">
      <c r="A81" s="494"/>
      <c r="B81" s="513" t="s">
        <v>540</v>
      </c>
      <c r="C81" s="496"/>
      <c r="D81" s="497"/>
      <c r="E81" s="498"/>
      <c r="F81" s="499">
        <f>'Appendix 2 (Part 2)'!D75+'Appendix 2 (Part 2)'!F75+'Appendix 2 (Part 2)'!H75+'Appendix 2 (Part 2)'!J75+'Appendix 2 (Part 2)'!L75+'Appendix 2 (Part 2)'!N75</f>
        <v>0</v>
      </c>
      <c r="G81" s="499"/>
    </row>
    <row r="82" spans="1:8" s="519" customFormat="1" ht="13.5" collapsed="1" thickBot="1" x14ac:dyDescent="0.25">
      <c r="A82" s="515"/>
      <c r="B82" s="516"/>
      <c r="C82" s="515"/>
      <c r="D82" s="515" t="s">
        <v>541</v>
      </c>
      <c r="E82" s="515"/>
      <c r="F82" s="515" t="s">
        <v>542</v>
      </c>
      <c r="G82" s="517">
        <f>G17-G55</f>
        <v>0</v>
      </c>
      <c r="H82" s="518"/>
    </row>
    <row r="83" spans="1:8" s="29" customFormat="1" thickTop="1" x14ac:dyDescent="0.2">
      <c r="A83" s="520"/>
      <c r="B83" s="521"/>
      <c r="C83" s="522" t="s">
        <v>543</v>
      </c>
      <c r="D83" s="520"/>
      <c r="E83" s="520"/>
      <c r="F83" s="520"/>
      <c r="G83" s="523"/>
      <c r="H83" s="523"/>
    </row>
    <row r="84" spans="1:8" s="29" customFormat="1" ht="14.25" x14ac:dyDescent="0.2">
      <c r="A84" s="520"/>
      <c r="B84" s="521"/>
      <c r="C84" s="524"/>
      <c r="D84" s="520"/>
      <c r="E84" s="520"/>
      <c r="F84" s="520"/>
      <c r="G84" s="523"/>
      <c r="H84" s="523"/>
    </row>
    <row r="85" spans="1:8" s="29" customFormat="1" ht="14.25" x14ac:dyDescent="0.2">
      <c r="A85" s="520"/>
      <c r="B85" s="29" t="s">
        <v>544</v>
      </c>
    </row>
    <row r="86" spans="1:8" s="475" customFormat="1" ht="42.6" customHeight="1" x14ac:dyDescent="0.2">
      <c r="A86" s="525"/>
      <c r="B86" s="482" t="s">
        <v>545</v>
      </c>
      <c r="C86" s="1571" t="s">
        <v>546</v>
      </c>
      <c r="D86" s="1572"/>
      <c r="E86" s="1572"/>
      <c r="F86" s="1572"/>
      <c r="G86" s="1573"/>
    </row>
    <row r="87" spans="1:8" s="29" customFormat="1" ht="14.25" x14ac:dyDescent="0.2">
      <c r="A87" s="520"/>
      <c r="B87" s="526"/>
      <c r="C87" s="1568"/>
      <c r="D87" s="1569"/>
      <c r="E87" s="1569"/>
      <c r="F87" s="1569"/>
      <c r="G87" s="1570"/>
    </row>
    <row r="88" spans="1:8" s="29" customFormat="1" ht="14.25" x14ac:dyDescent="0.2">
      <c r="A88" s="520"/>
      <c r="B88" s="526"/>
      <c r="C88" s="1568"/>
      <c r="D88" s="1569"/>
      <c r="E88" s="1569"/>
      <c r="F88" s="1569"/>
      <c r="G88" s="1570"/>
    </row>
    <row r="89" spans="1:8" s="29" customFormat="1" ht="14.25" x14ac:dyDescent="0.2">
      <c r="A89" s="520"/>
      <c r="B89" s="526"/>
      <c r="C89" s="1568"/>
      <c r="D89" s="1569"/>
      <c r="E89" s="1569"/>
      <c r="F89" s="1569"/>
      <c r="G89" s="1570"/>
    </row>
    <row r="90" spans="1:8" s="29" customFormat="1" ht="16.5" x14ac:dyDescent="0.3">
      <c r="A90" s="527"/>
      <c r="B90" s="526"/>
      <c r="C90" s="1568"/>
      <c r="D90" s="1569"/>
      <c r="E90" s="1569"/>
      <c r="F90" s="1569"/>
      <c r="G90" s="1570"/>
    </row>
    <row r="91" spans="1:8" s="29" customFormat="1" ht="30.75" hidden="1" customHeight="1" outlineLevel="1" x14ac:dyDescent="0.2">
      <c r="A91" s="520"/>
      <c r="B91" s="526"/>
      <c r="C91" s="1568"/>
      <c r="D91" s="1569"/>
      <c r="E91" s="1569"/>
      <c r="F91" s="1569"/>
      <c r="G91" s="1570"/>
    </row>
    <row r="92" spans="1:8" s="29" customFormat="1" ht="30.75" hidden="1" customHeight="1" outlineLevel="1" x14ac:dyDescent="0.2">
      <c r="A92" s="520"/>
      <c r="B92" s="526"/>
      <c r="C92" s="1568"/>
      <c r="D92" s="1569"/>
      <c r="E92" s="1569"/>
      <c r="F92" s="1569"/>
      <c r="G92" s="1570"/>
    </row>
    <row r="93" spans="1:8" s="29" customFormat="1" ht="30.75" hidden="1" customHeight="1" outlineLevel="1" x14ac:dyDescent="0.2">
      <c r="A93" s="520"/>
      <c r="B93" s="526"/>
      <c r="C93" s="1568"/>
      <c r="D93" s="1569"/>
      <c r="E93" s="1569"/>
      <c r="F93" s="1569"/>
      <c r="G93" s="1570"/>
    </row>
    <row r="94" spans="1:8" s="29" customFormat="1" ht="30.75" hidden="1" customHeight="1" outlineLevel="1" x14ac:dyDescent="0.2">
      <c r="A94" s="520"/>
      <c r="B94" s="526"/>
      <c r="C94" s="1568"/>
      <c r="D94" s="1569"/>
      <c r="E94" s="1569"/>
      <c r="F94" s="1569"/>
      <c r="G94" s="1570"/>
    </row>
    <row r="95" spans="1:8" s="29" customFormat="1" ht="30.75" hidden="1" customHeight="1" outlineLevel="1" x14ac:dyDescent="0.2">
      <c r="A95" s="520"/>
      <c r="B95" s="526"/>
      <c r="C95" s="1568"/>
      <c r="D95" s="1569"/>
      <c r="E95" s="1569"/>
      <c r="F95" s="1569"/>
      <c r="G95" s="1570"/>
    </row>
    <row r="96" spans="1:8" s="29" customFormat="1" ht="30.75" hidden="1" customHeight="1" outlineLevel="1" x14ac:dyDescent="0.2">
      <c r="A96" s="520"/>
      <c r="B96" s="526"/>
      <c r="C96" s="1568"/>
      <c r="D96" s="1569"/>
      <c r="E96" s="1569"/>
      <c r="F96" s="1569"/>
      <c r="G96" s="1570"/>
    </row>
    <row r="97" spans="1:7" s="532" customFormat="1" ht="15" customHeight="1" collapsed="1" x14ac:dyDescent="0.25">
      <c r="A97" s="528"/>
      <c r="B97" s="529"/>
      <c r="C97" s="530"/>
      <c r="D97" s="530"/>
      <c r="E97" s="530"/>
      <c r="F97" s="531"/>
      <c r="G97" s="531"/>
    </row>
  </sheetData>
  <sheetProtection algorithmName="SHA-512" hashValue="EnNDJyf1XE23PMMgoYsMGXmMv7eIPRTT2Vw0SQSdU9e0pUerSbY/A8pF81CMUaBBMF6/Oe/TZU9tcLg8IC4z2A==" saltValue="nwxSWVoj96X7lAZ2Q72r1g==" spinCount="100000" sheet="1" formatCells="0" formatRows="0"/>
  <mergeCells count="22">
    <mergeCell ref="C86:G86"/>
    <mergeCell ref="D3:G3"/>
    <mergeCell ref="B4:C4"/>
    <mergeCell ref="D4:G4"/>
    <mergeCell ref="B12:G13"/>
    <mergeCell ref="F14:G14"/>
    <mergeCell ref="F16:G16"/>
    <mergeCell ref="C17:E17"/>
    <mergeCell ref="C33:E33"/>
    <mergeCell ref="C44:E44"/>
    <mergeCell ref="C55:E55"/>
    <mergeCell ref="C71:E71"/>
    <mergeCell ref="C93:G93"/>
    <mergeCell ref="C94:G94"/>
    <mergeCell ref="C95:G95"/>
    <mergeCell ref="C96:G96"/>
    <mergeCell ref="C87:G87"/>
    <mergeCell ref="C88:G88"/>
    <mergeCell ref="C89:G89"/>
    <mergeCell ref="C90:G90"/>
    <mergeCell ref="C91:G91"/>
    <mergeCell ref="C92:G92"/>
  </mergeCells>
  <dataValidations count="2">
    <dataValidation type="list" allowBlank="1" showInputMessage="1" promptTitle="Basis of error quantification" prompt="If the error is estimated, please provide the method of estimation for the past affected periods and basis why it is reasonable." sqref="E18:E32 E72:E81 E56:E70 E45:E54 E34:E43" xr:uid="{00000000-0002-0000-0400-000000000000}">
      <formula1>$E$6:$E$8</formula1>
    </dataValidation>
    <dataValidation allowBlank="1" showInputMessage="1" showErrorMessage="1" promptTitle="Please provide the following:" prompt="a) How did the error occur?_x000a_b) Specify the periods involved (if the error is one-off, please explain how you arrive at this observation)._x000a_c) Controls put in place/ that will be put in place to prevent recurrence and implementation date." sqref="D18:D32 D34:D43 D45:D54 D56:D70 D72:D81" xr:uid="{00000000-0002-0000-0400-000001000000}"/>
  </dataValidations>
  <printOptions horizontalCentered="1"/>
  <pageMargins left="0.39370078740157483" right="0.31496062992125984" top="0.39370078740157483" bottom="0.59055118110236227" header="0.31496062992125984" footer="0.27559055118110237"/>
  <headerFooter>
    <oddFooter>&amp;L&amp;"Arial,Regular"&amp;10GSTF28AACAPCER
GST/FORM032/1123/ACAP&amp;C&amp;A
Page &amp;P of &amp;N</oddFooter>
  </headerFooter>
  <rowBreaks count="1" manualBreakCount="1">
    <brk id="54" min="1" max="6" man="1"/>
  </rowBreaks>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applyStyles="1"/>
  </sheetPr>
  <dimension ref="A1:P87"/>
  <sheetViews>
    <sheetView showGridLines="0" zoomScale="85" zoomScaleNormal="85" zoomScaleSheetLayoutView="85" workbookViewId="0">
      <selection activeCell="C3" sqref="C3"/>
    </sheetView>
  </sheetViews>
  <sheetFormatPr defaultColWidth="9.140625" defaultRowHeight="15" customHeight="1" outlineLevelRow="1" x14ac:dyDescent="0.2"/>
  <cols>
    <col min="1" max="1" width="2.42578125" style="478" customWidth="1"/>
    <col min="2" max="2" width="6.28515625" style="533" customWidth="1"/>
    <col min="3" max="3" width="29.42578125" style="475" customWidth="1"/>
    <col min="4" max="4" width="16.5703125" style="476" customWidth="1"/>
    <col min="5" max="5" width="14.85546875" style="476" customWidth="1"/>
    <col min="6" max="6" width="16.5703125" style="476" customWidth="1"/>
    <col min="7" max="7" width="14.85546875" style="476" customWidth="1"/>
    <col min="8" max="8" width="16.5703125" style="476" customWidth="1"/>
    <col min="9" max="9" width="14.85546875" style="476" customWidth="1"/>
    <col min="10" max="10" width="16.5703125" style="476" customWidth="1"/>
    <col min="11" max="11" width="14.85546875" style="476" customWidth="1"/>
    <col min="12" max="12" width="16.5703125" style="476" customWidth="1"/>
    <col min="13" max="13" width="14.85546875" style="476" customWidth="1"/>
    <col min="14" max="14" width="16.5703125" style="476" customWidth="1"/>
    <col min="15" max="15" width="14.85546875" style="476" customWidth="1"/>
    <col min="16" max="16" width="10.85546875" style="476" bestFit="1" customWidth="1"/>
    <col min="17" max="16384" width="9.140625" style="476"/>
  </cols>
  <sheetData>
    <row r="1" spans="1:15" ht="15.75" x14ac:dyDescent="0.25">
      <c r="A1" s="473"/>
      <c r="B1" s="473" t="s">
        <v>547</v>
      </c>
    </row>
    <row r="2" spans="1:15" ht="6.75" customHeight="1" x14ac:dyDescent="0.25">
      <c r="A2" s="30"/>
      <c r="B2" s="476"/>
      <c r="G2" s="30"/>
    </row>
    <row r="3" spans="1:15" x14ac:dyDescent="0.2">
      <c r="A3" s="476"/>
      <c r="B3" s="475" t="s">
        <v>418</v>
      </c>
      <c r="D3" s="1596" t="str">
        <f>IF(ISBLANK('Appendix 2 (Part 1)'!D3),"",'Appendix 2 (Part 1)'!D3)</f>
        <v/>
      </c>
      <c r="E3" s="1596"/>
      <c r="F3" s="1596"/>
      <c r="G3" s="1596"/>
      <c r="H3" s="1596"/>
      <c r="I3" s="1596"/>
      <c r="J3" s="475"/>
      <c r="K3" s="475"/>
      <c r="L3" s="475"/>
      <c r="M3" s="475"/>
      <c r="N3" s="475"/>
      <c r="O3" s="475"/>
    </row>
    <row r="4" spans="1:15" x14ac:dyDescent="0.2">
      <c r="A4" s="476"/>
      <c r="B4" s="475" t="s">
        <v>87</v>
      </c>
      <c r="D4" s="1596" t="str">
        <f>IF(ISBLANK('Appendix 2 (Part 1)'!D4),"",'Appendix 2 (Part 1)'!D4)</f>
        <v/>
      </c>
      <c r="E4" s="1596"/>
      <c r="F4" s="1596"/>
      <c r="G4" s="1596"/>
      <c r="H4" s="1596"/>
      <c r="I4" s="1596"/>
      <c r="J4" s="475"/>
      <c r="K4" s="475"/>
      <c r="L4" s="475"/>
      <c r="M4" s="475"/>
      <c r="N4" s="475"/>
      <c r="O4" s="475"/>
    </row>
    <row r="5" spans="1:15" ht="6.75" customHeight="1" x14ac:dyDescent="0.2">
      <c r="D5" s="636"/>
      <c r="E5" s="636"/>
      <c r="F5" s="636"/>
      <c r="G5" s="636"/>
      <c r="H5" s="636"/>
      <c r="I5" s="636"/>
      <c r="J5" s="636"/>
      <c r="K5" s="636"/>
      <c r="L5" s="636"/>
      <c r="M5" s="636"/>
      <c r="N5" s="636"/>
      <c r="O5" s="475"/>
    </row>
    <row r="6" spans="1:15" ht="15" customHeight="1" thickBot="1" x14ac:dyDescent="0.25">
      <c r="B6" s="535" t="s">
        <v>548</v>
      </c>
      <c r="D6" s="475"/>
      <c r="E6" s="475"/>
      <c r="F6" s="475"/>
      <c r="G6" s="475"/>
      <c r="H6" s="475"/>
      <c r="I6" s="475"/>
      <c r="J6" s="475"/>
      <c r="K6" s="475"/>
      <c r="L6" s="475"/>
      <c r="M6" s="475"/>
      <c r="N6" s="475"/>
      <c r="O6" s="475"/>
    </row>
    <row r="7" spans="1:15" ht="15.75" thickBot="1" x14ac:dyDescent="0.25">
      <c r="A7" s="476"/>
      <c r="B7" s="536"/>
      <c r="C7" s="537"/>
      <c r="D7" s="1597" t="s">
        <v>549</v>
      </c>
      <c r="E7" s="1598"/>
      <c r="F7" s="1598"/>
      <c r="G7" s="1598"/>
      <c r="H7" s="1598"/>
      <c r="I7" s="1598"/>
      <c r="J7" s="1598"/>
      <c r="K7" s="1598"/>
      <c r="L7" s="1598"/>
      <c r="M7" s="1598"/>
      <c r="N7" s="1598"/>
      <c r="O7" s="1599"/>
    </row>
    <row r="8" spans="1:15" ht="24.75" customHeight="1" x14ac:dyDescent="0.2">
      <c r="A8" s="485"/>
      <c r="B8" s="1586" t="s">
        <v>463</v>
      </c>
      <c r="C8" s="1589" t="s">
        <v>589</v>
      </c>
      <c r="D8" s="1592" t="s">
        <v>550</v>
      </c>
      <c r="E8" s="1593"/>
      <c r="F8" s="1592" t="s">
        <v>550</v>
      </c>
      <c r="G8" s="1593"/>
      <c r="H8" s="1592" t="s">
        <v>550</v>
      </c>
      <c r="I8" s="1593"/>
      <c r="J8" s="1592" t="s">
        <v>550</v>
      </c>
      <c r="K8" s="1593"/>
      <c r="L8" s="1592" t="s">
        <v>550</v>
      </c>
      <c r="M8" s="1593"/>
      <c r="N8" s="1592" t="s">
        <v>550</v>
      </c>
      <c r="O8" s="1593"/>
    </row>
    <row r="9" spans="1:15" ht="24" customHeight="1" x14ac:dyDescent="0.2">
      <c r="A9" s="485"/>
      <c r="B9" s="1587"/>
      <c r="C9" s="1590"/>
      <c r="D9" s="1594" t="s">
        <v>551</v>
      </c>
      <c r="E9" s="1595"/>
      <c r="F9" s="1594" t="s">
        <v>551</v>
      </c>
      <c r="G9" s="1595"/>
      <c r="H9" s="1594" t="s">
        <v>551</v>
      </c>
      <c r="I9" s="1595"/>
      <c r="J9" s="1594" t="s">
        <v>551</v>
      </c>
      <c r="K9" s="1595"/>
      <c r="L9" s="1594" t="s">
        <v>551</v>
      </c>
      <c r="M9" s="1595"/>
      <c r="N9" s="1594" t="s">
        <v>551</v>
      </c>
      <c r="O9" s="1595"/>
    </row>
    <row r="10" spans="1:15" ht="25.5" x14ac:dyDescent="0.2">
      <c r="A10" s="485"/>
      <c r="B10" s="1588"/>
      <c r="C10" s="1591"/>
      <c r="D10" s="637" t="s">
        <v>467</v>
      </c>
      <c r="E10" s="638" t="s">
        <v>468</v>
      </c>
      <c r="F10" s="637" t="s">
        <v>467</v>
      </c>
      <c r="G10" s="638" t="s">
        <v>468</v>
      </c>
      <c r="H10" s="637" t="s">
        <v>467</v>
      </c>
      <c r="I10" s="638" t="s">
        <v>468</v>
      </c>
      <c r="J10" s="637" t="s">
        <v>467</v>
      </c>
      <c r="K10" s="638" t="s">
        <v>468</v>
      </c>
      <c r="L10" s="637" t="s">
        <v>467</v>
      </c>
      <c r="M10" s="638" t="s">
        <v>468</v>
      </c>
      <c r="N10" s="637" t="s">
        <v>467</v>
      </c>
      <c r="O10" s="638" t="s">
        <v>468</v>
      </c>
    </row>
    <row r="11" spans="1:15" s="541" customFormat="1" ht="25.5" x14ac:dyDescent="0.25">
      <c r="A11" s="538"/>
      <c r="B11" s="539" t="s">
        <v>473</v>
      </c>
      <c r="C11" s="540" t="str">
        <f>IF(ISBLANK('Appendix 2 (Part 1)'!C17),"",'Appendix 2 (Part 1)'!C17)</f>
        <v>Standard-rated Supplies and Output Tax</v>
      </c>
      <c r="D11" s="621">
        <f t="shared" ref="D11:O11" si="0">SUM(D12:D26)</f>
        <v>0</v>
      </c>
      <c r="E11" s="622">
        <f t="shared" si="0"/>
        <v>0</v>
      </c>
      <c r="F11" s="621">
        <f t="shared" si="0"/>
        <v>0</v>
      </c>
      <c r="G11" s="622">
        <f t="shared" si="0"/>
        <v>0</v>
      </c>
      <c r="H11" s="621">
        <f t="shared" si="0"/>
        <v>0</v>
      </c>
      <c r="I11" s="622">
        <f t="shared" si="0"/>
        <v>0</v>
      </c>
      <c r="J11" s="621">
        <f t="shared" si="0"/>
        <v>0</v>
      </c>
      <c r="K11" s="622">
        <f t="shared" si="0"/>
        <v>0</v>
      </c>
      <c r="L11" s="621">
        <f t="shared" si="0"/>
        <v>0</v>
      </c>
      <c r="M11" s="622">
        <f t="shared" si="0"/>
        <v>0</v>
      </c>
      <c r="N11" s="621">
        <f t="shared" si="0"/>
        <v>0</v>
      </c>
      <c r="O11" s="622">
        <f t="shared" si="0"/>
        <v>0</v>
      </c>
    </row>
    <row r="12" spans="1:15" s="545" customFormat="1" x14ac:dyDescent="0.2">
      <c r="A12" s="542"/>
      <c r="B12" s="543" t="s">
        <v>475</v>
      </c>
      <c r="C12" s="544" t="str">
        <f>IF(ISBLANK(VLOOKUP(B12,'Appendix 2 (Part 1)'!$B$17:$C$82,2,FALSE)),"",VLOOKUP(B12,'Appendix 2 (Part 1)'!$B$17:$C$82,2,FALSE))</f>
        <v/>
      </c>
      <c r="D12" s="623"/>
      <c r="E12" s="624"/>
      <c r="F12" s="623"/>
      <c r="G12" s="624"/>
      <c r="H12" s="623"/>
      <c r="I12" s="624"/>
      <c r="J12" s="623"/>
      <c r="K12" s="624"/>
      <c r="L12" s="623"/>
      <c r="M12" s="624"/>
      <c r="N12" s="623"/>
      <c r="O12" s="624"/>
    </row>
    <row r="13" spans="1:15" s="545" customFormat="1" x14ac:dyDescent="0.2">
      <c r="A13" s="542"/>
      <c r="B13" s="546" t="s">
        <v>476</v>
      </c>
      <c r="C13" s="544" t="str">
        <f>IF(ISBLANK(VLOOKUP(B13,'Appendix 2 (Part 1)'!$B$17:$C$82,2,FALSE)),"",VLOOKUP(B13,'Appendix 2 (Part 1)'!$B$17:$C$82,2,FALSE))</f>
        <v/>
      </c>
      <c r="D13" s="625"/>
      <c r="E13" s="624"/>
      <c r="F13" s="625"/>
      <c r="G13" s="624"/>
      <c r="H13" s="625"/>
      <c r="I13" s="624"/>
      <c r="J13" s="625"/>
      <c r="K13" s="624"/>
      <c r="L13" s="625"/>
      <c r="M13" s="624"/>
      <c r="N13" s="625"/>
      <c r="O13" s="624"/>
    </row>
    <row r="14" spans="1:15" s="545" customFormat="1" x14ac:dyDescent="0.2">
      <c r="A14" s="542"/>
      <c r="B14" s="546" t="s">
        <v>477</v>
      </c>
      <c r="C14" s="544" t="str">
        <f>IF(ISBLANK(VLOOKUP(B14,'Appendix 2 (Part 1)'!$B$17:$C$82,2,FALSE)),"",VLOOKUP(B14,'Appendix 2 (Part 1)'!$B$17:$C$82,2,FALSE))</f>
        <v/>
      </c>
      <c r="D14" s="625"/>
      <c r="E14" s="624"/>
      <c r="F14" s="625"/>
      <c r="G14" s="624"/>
      <c r="H14" s="625"/>
      <c r="I14" s="624"/>
      <c r="J14" s="625"/>
      <c r="K14" s="624"/>
      <c r="L14" s="625"/>
      <c r="M14" s="624"/>
      <c r="N14" s="625"/>
      <c r="O14" s="624"/>
    </row>
    <row r="15" spans="1:15" s="545" customFormat="1" x14ac:dyDescent="0.2">
      <c r="A15" s="542"/>
      <c r="B15" s="546" t="s">
        <v>478</v>
      </c>
      <c r="C15" s="544" t="str">
        <f>IF(ISBLANK(VLOOKUP(B15,'Appendix 2 (Part 1)'!$B$17:$C$82,2,FALSE)),"",VLOOKUP(B15,'Appendix 2 (Part 1)'!$B$17:$C$82,2,FALSE))</f>
        <v/>
      </c>
      <c r="D15" s="625"/>
      <c r="E15" s="624"/>
      <c r="F15" s="625"/>
      <c r="G15" s="624"/>
      <c r="H15" s="625"/>
      <c r="I15" s="624"/>
      <c r="J15" s="625"/>
      <c r="K15" s="624"/>
      <c r="L15" s="625"/>
      <c r="M15" s="624"/>
      <c r="N15" s="625"/>
      <c r="O15" s="624"/>
    </row>
    <row r="16" spans="1:15" s="545" customFormat="1" ht="15.75" x14ac:dyDescent="0.25">
      <c r="A16" s="547"/>
      <c r="B16" s="546" t="s">
        <v>479</v>
      </c>
      <c r="C16" s="544" t="str">
        <f>IF(ISBLANK(VLOOKUP(B16,'Appendix 2 (Part 1)'!$B$17:$C$82,2,FALSE)),"",VLOOKUP(B16,'Appendix 2 (Part 1)'!$B$17:$C$82,2,FALSE))</f>
        <v/>
      </c>
      <c r="D16" s="623"/>
      <c r="E16" s="624"/>
      <c r="F16" s="623"/>
      <c r="G16" s="624"/>
      <c r="H16" s="623"/>
      <c r="I16" s="624"/>
      <c r="J16" s="623"/>
      <c r="K16" s="624"/>
      <c r="L16" s="623"/>
      <c r="M16" s="624"/>
      <c r="N16" s="623"/>
      <c r="O16" s="624"/>
    </row>
    <row r="17" spans="1:15" s="545" customFormat="1" hidden="1" outlineLevel="1" x14ac:dyDescent="0.2">
      <c r="A17" s="542"/>
      <c r="B17" s="546" t="s">
        <v>480</v>
      </c>
      <c r="C17" s="544" t="str">
        <f>IF(ISBLANK(VLOOKUP(B17,'Appendix 2 (Part 1)'!$B$17:$C$82,2,FALSE)),"",VLOOKUP(B17,'Appendix 2 (Part 1)'!$B$17:$C$82,2,FALSE))</f>
        <v/>
      </c>
      <c r="D17" s="625"/>
      <c r="E17" s="624"/>
      <c r="F17" s="625"/>
      <c r="G17" s="624"/>
      <c r="H17" s="625"/>
      <c r="I17" s="624"/>
      <c r="J17" s="625"/>
      <c r="K17" s="624"/>
      <c r="L17" s="625"/>
      <c r="M17" s="624"/>
      <c r="N17" s="625"/>
      <c r="O17" s="624"/>
    </row>
    <row r="18" spans="1:15" s="545" customFormat="1" hidden="1" outlineLevel="1" x14ac:dyDescent="0.2">
      <c r="A18" s="542"/>
      <c r="B18" s="546" t="s">
        <v>481</v>
      </c>
      <c r="C18" s="544" t="str">
        <f>IF(ISBLANK(VLOOKUP(B18,'Appendix 2 (Part 1)'!$B$17:$C$82,2,FALSE)),"",VLOOKUP(B18,'Appendix 2 (Part 1)'!$B$17:$C$82,2,FALSE))</f>
        <v/>
      </c>
      <c r="D18" s="625"/>
      <c r="E18" s="624"/>
      <c r="F18" s="625"/>
      <c r="G18" s="624"/>
      <c r="H18" s="625"/>
      <c r="I18" s="624"/>
      <c r="J18" s="625"/>
      <c r="K18" s="624"/>
      <c r="L18" s="625"/>
      <c r="M18" s="624"/>
      <c r="N18" s="625"/>
      <c r="O18" s="624"/>
    </row>
    <row r="19" spans="1:15" s="545" customFormat="1" hidden="1" outlineLevel="1" x14ac:dyDescent="0.2">
      <c r="A19" s="542"/>
      <c r="B19" s="546" t="s">
        <v>482</v>
      </c>
      <c r="C19" s="544" t="str">
        <f>IF(ISBLANK(VLOOKUP(B19,'Appendix 2 (Part 1)'!$B$17:$C$82,2,FALSE)),"",VLOOKUP(B19,'Appendix 2 (Part 1)'!$B$17:$C$82,2,FALSE))</f>
        <v/>
      </c>
      <c r="D19" s="625"/>
      <c r="E19" s="624"/>
      <c r="F19" s="625"/>
      <c r="G19" s="624"/>
      <c r="H19" s="625"/>
      <c r="I19" s="624"/>
      <c r="J19" s="625"/>
      <c r="K19" s="624"/>
      <c r="L19" s="625"/>
      <c r="M19" s="624"/>
      <c r="N19" s="625"/>
      <c r="O19" s="624"/>
    </row>
    <row r="20" spans="1:15" s="545" customFormat="1" hidden="1" outlineLevel="1" x14ac:dyDescent="0.2">
      <c r="A20" s="542"/>
      <c r="B20" s="546" t="s">
        <v>483</v>
      </c>
      <c r="C20" s="544" t="str">
        <f>IF(ISBLANK(VLOOKUP(B20,'Appendix 2 (Part 1)'!$B$17:$C$82,2,FALSE)),"",VLOOKUP(B20,'Appendix 2 (Part 1)'!$B$17:$C$82,2,FALSE))</f>
        <v/>
      </c>
      <c r="D20" s="625"/>
      <c r="E20" s="624"/>
      <c r="F20" s="625"/>
      <c r="G20" s="624"/>
      <c r="H20" s="625"/>
      <c r="I20" s="624"/>
      <c r="J20" s="625"/>
      <c r="K20" s="624"/>
      <c r="L20" s="625"/>
      <c r="M20" s="624"/>
      <c r="N20" s="625"/>
      <c r="O20" s="624"/>
    </row>
    <row r="21" spans="1:15" s="545" customFormat="1" hidden="1" outlineLevel="1" x14ac:dyDescent="0.2">
      <c r="A21" s="542"/>
      <c r="B21" s="546" t="s">
        <v>484</v>
      </c>
      <c r="C21" s="544" t="str">
        <f>IF(ISBLANK(VLOOKUP(B21,'Appendix 2 (Part 1)'!$B$17:$C$82,2,FALSE)),"",VLOOKUP(B21,'Appendix 2 (Part 1)'!$B$17:$C$82,2,FALSE))</f>
        <v/>
      </c>
      <c r="D21" s="623"/>
      <c r="E21" s="624"/>
      <c r="F21" s="623"/>
      <c r="G21" s="624"/>
      <c r="H21" s="623"/>
      <c r="I21" s="624"/>
      <c r="J21" s="623"/>
      <c r="K21" s="624"/>
      <c r="L21" s="623"/>
      <c r="M21" s="624"/>
      <c r="N21" s="623"/>
      <c r="O21" s="624"/>
    </row>
    <row r="22" spans="1:15" s="545" customFormat="1" hidden="1" outlineLevel="1" x14ac:dyDescent="0.2">
      <c r="A22" s="542"/>
      <c r="B22" s="546" t="s">
        <v>485</v>
      </c>
      <c r="C22" s="544" t="str">
        <f>IF(ISBLANK(VLOOKUP(B22,'Appendix 2 (Part 1)'!$B$17:$C$82,2,FALSE)),"",VLOOKUP(B22,'Appendix 2 (Part 1)'!$B$17:$C$82,2,FALSE))</f>
        <v/>
      </c>
      <c r="D22" s="625"/>
      <c r="E22" s="624"/>
      <c r="F22" s="625"/>
      <c r="G22" s="624"/>
      <c r="H22" s="625"/>
      <c r="I22" s="624"/>
      <c r="J22" s="625"/>
      <c r="K22" s="624"/>
      <c r="L22" s="625"/>
      <c r="M22" s="624"/>
      <c r="N22" s="625"/>
      <c r="O22" s="624"/>
    </row>
    <row r="23" spans="1:15" s="545" customFormat="1" hidden="1" outlineLevel="1" x14ac:dyDescent="0.2">
      <c r="A23" s="542"/>
      <c r="B23" s="546" t="s">
        <v>486</v>
      </c>
      <c r="C23" s="544" t="str">
        <f>IF(ISBLANK(VLOOKUP(B23,'Appendix 2 (Part 1)'!$B$17:$C$82,2,FALSE)),"",VLOOKUP(B23,'Appendix 2 (Part 1)'!$B$17:$C$82,2,FALSE))</f>
        <v/>
      </c>
      <c r="D23" s="625"/>
      <c r="E23" s="624"/>
      <c r="F23" s="625"/>
      <c r="G23" s="624"/>
      <c r="H23" s="625"/>
      <c r="I23" s="624"/>
      <c r="J23" s="625"/>
      <c r="K23" s="624"/>
      <c r="L23" s="625"/>
      <c r="M23" s="624"/>
      <c r="N23" s="625"/>
      <c r="O23" s="624"/>
    </row>
    <row r="24" spans="1:15" s="545" customFormat="1" hidden="1" outlineLevel="1" x14ac:dyDescent="0.2">
      <c r="A24" s="542"/>
      <c r="B24" s="546" t="s">
        <v>487</v>
      </c>
      <c r="C24" s="544" t="str">
        <f>IF(ISBLANK(VLOOKUP(B24,'Appendix 2 (Part 1)'!$B$17:$C$82,2,FALSE)),"",VLOOKUP(B24,'Appendix 2 (Part 1)'!$B$17:$C$82,2,FALSE))</f>
        <v/>
      </c>
      <c r="D24" s="625"/>
      <c r="E24" s="624"/>
      <c r="F24" s="625"/>
      <c r="G24" s="624"/>
      <c r="H24" s="625"/>
      <c r="I24" s="624"/>
      <c r="J24" s="625"/>
      <c r="K24" s="624"/>
      <c r="L24" s="625"/>
      <c r="M24" s="624"/>
      <c r="N24" s="625"/>
      <c r="O24" s="624"/>
    </row>
    <row r="25" spans="1:15" s="545" customFormat="1" hidden="1" outlineLevel="1" x14ac:dyDescent="0.2">
      <c r="A25" s="542"/>
      <c r="B25" s="546" t="s">
        <v>488</v>
      </c>
      <c r="C25" s="544" t="str">
        <f>IF(ISBLANK(VLOOKUP(B25,'Appendix 2 (Part 1)'!$B$17:$C$82,2,FALSE)),"",VLOOKUP(B25,'Appendix 2 (Part 1)'!$B$17:$C$82,2,FALSE))</f>
        <v/>
      </c>
      <c r="D25" s="625"/>
      <c r="E25" s="624"/>
      <c r="F25" s="625"/>
      <c r="G25" s="624"/>
      <c r="H25" s="625"/>
      <c r="I25" s="624"/>
      <c r="J25" s="625"/>
      <c r="K25" s="624"/>
      <c r="L25" s="625"/>
      <c r="M25" s="624"/>
      <c r="N25" s="625"/>
      <c r="O25" s="624"/>
    </row>
    <row r="26" spans="1:15" s="545" customFormat="1" hidden="1" outlineLevel="1" x14ac:dyDescent="0.2">
      <c r="A26" s="542"/>
      <c r="B26" s="546" t="s">
        <v>489</v>
      </c>
      <c r="C26" s="544" t="str">
        <f>IF(ISBLANK(VLOOKUP(B26,'Appendix 2 (Part 1)'!$B$17:$C$82,2,FALSE)),"",VLOOKUP(B26,'Appendix 2 (Part 1)'!$B$17:$C$82,2,FALSE))</f>
        <v/>
      </c>
      <c r="D26" s="623"/>
      <c r="E26" s="624"/>
      <c r="F26" s="623"/>
      <c r="G26" s="624"/>
      <c r="H26" s="623"/>
      <c r="I26" s="624"/>
      <c r="J26" s="623"/>
      <c r="K26" s="624"/>
      <c r="L26" s="623"/>
      <c r="M26" s="624"/>
      <c r="N26" s="623"/>
      <c r="O26" s="624"/>
    </row>
    <row r="27" spans="1:15" s="549" customFormat="1" ht="15.75" collapsed="1" x14ac:dyDescent="0.25">
      <c r="A27" s="548"/>
      <c r="B27" s="539" t="s">
        <v>490</v>
      </c>
      <c r="C27" s="540" t="str">
        <f>IF(ISBLANK('Appendix 2 (Part 1)'!C33),"",'Appendix 2 (Part 1)'!C33)</f>
        <v>Zero-rated Supplies</v>
      </c>
      <c r="D27" s="630">
        <f t="shared" ref="D27:O27" si="1">SUM(D28:D37)</f>
        <v>0</v>
      </c>
      <c r="E27" s="631">
        <f t="shared" si="1"/>
        <v>0</v>
      </c>
      <c r="F27" s="630">
        <f t="shared" si="1"/>
        <v>0</v>
      </c>
      <c r="G27" s="631">
        <f t="shared" si="1"/>
        <v>0</v>
      </c>
      <c r="H27" s="630">
        <f t="shared" si="1"/>
        <v>0</v>
      </c>
      <c r="I27" s="631">
        <f t="shared" si="1"/>
        <v>0</v>
      </c>
      <c r="J27" s="630">
        <f t="shared" si="1"/>
        <v>0</v>
      </c>
      <c r="K27" s="631">
        <f t="shared" si="1"/>
        <v>0</v>
      </c>
      <c r="L27" s="630">
        <f t="shared" si="1"/>
        <v>0</v>
      </c>
      <c r="M27" s="631">
        <f t="shared" si="1"/>
        <v>0</v>
      </c>
      <c r="N27" s="630">
        <f t="shared" si="1"/>
        <v>0</v>
      </c>
      <c r="O27" s="631">
        <f t="shared" si="1"/>
        <v>0</v>
      </c>
    </row>
    <row r="28" spans="1:15" s="545" customFormat="1" x14ac:dyDescent="0.2">
      <c r="A28" s="542"/>
      <c r="B28" s="543" t="s">
        <v>491</v>
      </c>
      <c r="C28" s="544" t="str">
        <f>IF(ISBLANK(VLOOKUP(B28,'Appendix 2 (Part 1)'!$B$17:$C$82,2,FALSE)),"",VLOOKUP(B28,'Appendix 2 (Part 1)'!$B$17:$C$82,2,FALSE))</f>
        <v/>
      </c>
      <c r="D28" s="623"/>
      <c r="E28" s="626"/>
      <c r="F28" s="623"/>
      <c r="G28" s="626"/>
      <c r="H28" s="623"/>
      <c r="I28" s="626"/>
      <c r="J28" s="623"/>
      <c r="K28" s="626"/>
      <c r="L28" s="623"/>
      <c r="M28" s="626"/>
      <c r="N28" s="623"/>
      <c r="O28" s="626"/>
    </row>
    <row r="29" spans="1:15" s="545" customFormat="1" x14ac:dyDescent="0.2">
      <c r="A29" s="542"/>
      <c r="B29" s="546" t="s">
        <v>492</v>
      </c>
      <c r="C29" s="544" t="str">
        <f>IF(ISBLANK(VLOOKUP(B29,'Appendix 2 (Part 1)'!$B$17:$C$82,2,FALSE)),"",VLOOKUP(B29,'Appendix 2 (Part 1)'!$B$17:$C$82,2,FALSE))</f>
        <v/>
      </c>
      <c r="D29" s="625"/>
      <c r="E29" s="626"/>
      <c r="F29" s="625"/>
      <c r="G29" s="626"/>
      <c r="H29" s="625"/>
      <c r="I29" s="626"/>
      <c r="J29" s="625"/>
      <c r="K29" s="626"/>
      <c r="L29" s="625"/>
      <c r="M29" s="626"/>
      <c r="N29" s="625"/>
      <c r="O29" s="626"/>
    </row>
    <row r="30" spans="1:15" s="545" customFormat="1" x14ac:dyDescent="0.2">
      <c r="A30" s="542"/>
      <c r="B30" s="543" t="s">
        <v>493</v>
      </c>
      <c r="C30" s="544" t="str">
        <f>IF(ISBLANK(VLOOKUP(B30,'Appendix 2 (Part 1)'!$B$17:$C$82,2,FALSE)),"",VLOOKUP(B30,'Appendix 2 (Part 1)'!$B$17:$C$82,2,FALSE))</f>
        <v/>
      </c>
      <c r="D30" s="625"/>
      <c r="E30" s="626"/>
      <c r="F30" s="625"/>
      <c r="G30" s="626"/>
      <c r="H30" s="625"/>
      <c r="I30" s="626"/>
      <c r="J30" s="625"/>
      <c r="K30" s="626"/>
      <c r="L30" s="625"/>
      <c r="M30" s="626"/>
      <c r="N30" s="625"/>
      <c r="O30" s="626"/>
    </row>
    <row r="31" spans="1:15" s="545" customFormat="1" x14ac:dyDescent="0.2">
      <c r="A31" s="542"/>
      <c r="B31" s="546" t="s">
        <v>494</v>
      </c>
      <c r="C31" s="544" t="str">
        <f>IF(ISBLANK(VLOOKUP(B31,'Appendix 2 (Part 1)'!$B$17:$C$82,2,FALSE)),"",VLOOKUP(B31,'Appendix 2 (Part 1)'!$B$17:$C$82,2,FALSE))</f>
        <v/>
      </c>
      <c r="D31" s="625"/>
      <c r="E31" s="626"/>
      <c r="F31" s="625"/>
      <c r="G31" s="626"/>
      <c r="H31" s="625"/>
      <c r="I31" s="626"/>
      <c r="J31" s="625"/>
      <c r="K31" s="626"/>
      <c r="L31" s="625"/>
      <c r="M31" s="626"/>
      <c r="N31" s="625"/>
      <c r="O31" s="626"/>
    </row>
    <row r="32" spans="1:15" s="545" customFormat="1" ht="15.75" x14ac:dyDescent="0.25">
      <c r="A32" s="547"/>
      <c r="B32" s="543" t="s">
        <v>495</v>
      </c>
      <c r="C32" s="544" t="str">
        <f>IF(ISBLANK(VLOOKUP(B32,'Appendix 2 (Part 1)'!$B$17:$C$82,2,FALSE)),"",VLOOKUP(B32,'Appendix 2 (Part 1)'!$B$17:$C$82,2,FALSE))</f>
        <v/>
      </c>
      <c r="D32" s="623"/>
      <c r="E32" s="626"/>
      <c r="F32" s="623"/>
      <c r="G32" s="626"/>
      <c r="H32" s="623"/>
      <c r="I32" s="626"/>
      <c r="J32" s="623"/>
      <c r="K32" s="626"/>
      <c r="L32" s="623"/>
      <c r="M32" s="626"/>
      <c r="N32" s="623"/>
      <c r="O32" s="626"/>
    </row>
    <row r="33" spans="1:15" s="545" customFormat="1" hidden="1" outlineLevel="1" x14ac:dyDescent="0.2">
      <c r="A33" s="542"/>
      <c r="B33" s="546" t="s">
        <v>496</v>
      </c>
      <c r="C33" s="544" t="str">
        <f>IF(ISBLANK(VLOOKUP(B33,'Appendix 2 (Part 1)'!$B$17:$C$82,2,FALSE)),"",VLOOKUP(B33,'Appendix 2 (Part 1)'!$B$17:$C$82,2,FALSE))</f>
        <v/>
      </c>
      <c r="D33" s="625"/>
      <c r="E33" s="626"/>
      <c r="F33" s="625"/>
      <c r="G33" s="626"/>
      <c r="H33" s="625"/>
      <c r="I33" s="626"/>
      <c r="J33" s="625"/>
      <c r="K33" s="626"/>
      <c r="L33" s="625"/>
      <c r="M33" s="626"/>
      <c r="N33" s="625"/>
      <c r="O33" s="626"/>
    </row>
    <row r="34" spans="1:15" s="545" customFormat="1" hidden="1" outlineLevel="1" x14ac:dyDescent="0.2">
      <c r="A34" s="542"/>
      <c r="B34" s="543" t="s">
        <v>497</v>
      </c>
      <c r="C34" s="544" t="str">
        <f>IF(ISBLANK(VLOOKUP(B34,'Appendix 2 (Part 1)'!$B$17:$C$82,2,FALSE)),"",VLOOKUP(B34,'Appendix 2 (Part 1)'!$B$17:$C$82,2,FALSE))</f>
        <v/>
      </c>
      <c r="D34" s="625"/>
      <c r="E34" s="626"/>
      <c r="F34" s="625"/>
      <c r="G34" s="626"/>
      <c r="H34" s="625"/>
      <c r="I34" s="626"/>
      <c r="J34" s="625"/>
      <c r="K34" s="626"/>
      <c r="L34" s="625"/>
      <c r="M34" s="626"/>
      <c r="N34" s="625"/>
      <c r="O34" s="626"/>
    </row>
    <row r="35" spans="1:15" s="545" customFormat="1" hidden="1" outlineLevel="1" x14ac:dyDescent="0.2">
      <c r="A35" s="542"/>
      <c r="B35" s="546" t="s">
        <v>498</v>
      </c>
      <c r="C35" s="544" t="str">
        <f>IF(ISBLANK(VLOOKUP(B35,'Appendix 2 (Part 1)'!$B$17:$C$82,2,FALSE)),"",VLOOKUP(B35,'Appendix 2 (Part 1)'!$B$17:$C$82,2,FALSE))</f>
        <v/>
      </c>
      <c r="D35" s="625"/>
      <c r="E35" s="626"/>
      <c r="F35" s="625"/>
      <c r="G35" s="626"/>
      <c r="H35" s="625"/>
      <c r="I35" s="626"/>
      <c r="J35" s="625"/>
      <c r="K35" s="626"/>
      <c r="L35" s="625"/>
      <c r="M35" s="626"/>
      <c r="N35" s="625"/>
      <c r="O35" s="626"/>
    </row>
    <row r="36" spans="1:15" s="545" customFormat="1" hidden="1" outlineLevel="1" x14ac:dyDescent="0.2">
      <c r="A36" s="542"/>
      <c r="B36" s="543" t="s">
        <v>499</v>
      </c>
      <c r="C36" s="544" t="str">
        <f>IF(ISBLANK(VLOOKUP(B36,'Appendix 2 (Part 1)'!$B$17:$C$82,2,FALSE)),"",VLOOKUP(B36,'Appendix 2 (Part 1)'!$B$17:$C$82,2,FALSE))</f>
        <v/>
      </c>
      <c r="D36" s="625"/>
      <c r="E36" s="626"/>
      <c r="F36" s="625"/>
      <c r="G36" s="626"/>
      <c r="H36" s="625"/>
      <c r="I36" s="626"/>
      <c r="J36" s="625"/>
      <c r="K36" s="626"/>
      <c r="L36" s="625"/>
      <c r="M36" s="626"/>
      <c r="N36" s="625"/>
      <c r="O36" s="626"/>
    </row>
    <row r="37" spans="1:15" s="545" customFormat="1" hidden="1" outlineLevel="1" x14ac:dyDescent="0.2">
      <c r="A37" s="542"/>
      <c r="B37" s="546" t="s">
        <v>500</v>
      </c>
      <c r="C37" s="544" t="str">
        <f>IF(ISBLANK(VLOOKUP(B37,'Appendix 2 (Part 1)'!$B$17:$C$82,2,FALSE)),"",VLOOKUP(B37,'Appendix 2 (Part 1)'!$B$17:$C$82,2,FALSE))</f>
        <v/>
      </c>
      <c r="D37" s="623"/>
      <c r="E37" s="626"/>
      <c r="F37" s="623"/>
      <c r="G37" s="626"/>
      <c r="H37" s="623"/>
      <c r="I37" s="626"/>
      <c r="J37" s="623"/>
      <c r="K37" s="626"/>
      <c r="L37" s="623"/>
      <c r="M37" s="626"/>
      <c r="N37" s="623"/>
      <c r="O37" s="626"/>
    </row>
    <row r="38" spans="1:15" s="549" customFormat="1" ht="15.75" collapsed="1" x14ac:dyDescent="0.25">
      <c r="A38" s="548"/>
      <c r="B38" s="539" t="s">
        <v>501</v>
      </c>
      <c r="C38" s="540" t="str">
        <f>IF(ISBLANK('Appendix 2 (Part 1)'!C44),"",'Appendix 2 (Part 1)'!C44)</f>
        <v>Exempt Supplies</v>
      </c>
      <c r="D38" s="630">
        <f t="shared" ref="D38:O38" si="2">SUM(D39:D48)</f>
        <v>0</v>
      </c>
      <c r="E38" s="631">
        <f t="shared" si="2"/>
        <v>0</v>
      </c>
      <c r="F38" s="630">
        <f t="shared" si="2"/>
        <v>0</v>
      </c>
      <c r="G38" s="631">
        <f t="shared" si="2"/>
        <v>0</v>
      </c>
      <c r="H38" s="630">
        <f t="shared" si="2"/>
        <v>0</v>
      </c>
      <c r="I38" s="631">
        <f t="shared" si="2"/>
        <v>0</v>
      </c>
      <c r="J38" s="630">
        <f t="shared" si="2"/>
        <v>0</v>
      </c>
      <c r="K38" s="631">
        <f t="shared" si="2"/>
        <v>0</v>
      </c>
      <c r="L38" s="630">
        <f t="shared" si="2"/>
        <v>0</v>
      </c>
      <c r="M38" s="631">
        <f t="shared" si="2"/>
        <v>0</v>
      </c>
      <c r="N38" s="630">
        <f t="shared" si="2"/>
        <v>0</v>
      </c>
      <c r="O38" s="631">
        <f t="shared" si="2"/>
        <v>0</v>
      </c>
    </row>
    <row r="39" spans="1:15" s="545" customFormat="1" x14ac:dyDescent="0.2">
      <c r="A39" s="542"/>
      <c r="B39" s="543" t="s">
        <v>502</v>
      </c>
      <c r="C39" s="544" t="str">
        <f>IF(ISBLANK(VLOOKUP(B39,'Appendix 2 (Part 1)'!$B$17:$C$82,2,FALSE)),"",VLOOKUP(B39,'Appendix 2 (Part 1)'!$B$17:$C$82,2,FALSE))</f>
        <v/>
      </c>
      <c r="D39" s="623"/>
      <c r="E39" s="626"/>
      <c r="F39" s="623"/>
      <c r="G39" s="626"/>
      <c r="H39" s="623"/>
      <c r="I39" s="626"/>
      <c r="J39" s="623"/>
      <c r="K39" s="626"/>
      <c r="L39" s="623"/>
      <c r="M39" s="626"/>
      <c r="N39" s="623"/>
      <c r="O39" s="626"/>
    </row>
    <row r="40" spans="1:15" s="545" customFormat="1" x14ac:dyDescent="0.2">
      <c r="A40" s="542"/>
      <c r="B40" s="546" t="s">
        <v>503</v>
      </c>
      <c r="C40" s="544" t="str">
        <f>IF(ISBLANK(VLOOKUP(B40,'Appendix 2 (Part 1)'!$B$17:$C$82,2,FALSE)),"",VLOOKUP(B40,'Appendix 2 (Part 1)'!$B$17:$C$82,2,FALSE))</f>
        <v/>
      </c>
      <c r="D40" s="625"/>
      <c r="E40" s="626"/>
      <c r="F40" s="625"/>
      <c r="G40" s="626"/>
      <c r="H40" s="625"/>
      <c r="I40" s="626"/>
      <c r="J40" s="625"/>
      <c r="K40" s="626"/>
      <c r="L40" s="625"/>
      <c r="M40" s="626"/>
      <c r="N40" s="625"/>
      <c r="O40" s="626"/>
    </row>
    <row r="41" spans="1:15" s="545" customFormat="1" x14ac:dyDescent="0.2">
      <c r="A41" s="542"/>
      <c r="B41" s="543" t="s">
        <v>504</v>
      </c>
      <c r="C41" s="544" t="str">
        <f>IF(ISBLANK(VLOOKUP(B41,'Appendix 2 (Part 1)'!$B$17:$C$82,2,FALSE)),"",VLOOKUP(B41,'Appendix 2 (Part 1)'!$B$17:$C$82,2,FALSE))</f>
        <v/>
      </c>
      <c r="D41" s="625"/>
      <c r="E41" s="626"/>
      <c r="F41" s="625"/>
      <c r="G41" s="626"/>
      <c r="H41" s="625"/>
      <c r="I41" s="626"/>
      <c r="J41" s="625"/>
      <c r="K41" s="626"/>
      <c r="L41" s="625"/>
      <c r="M41" s="626"/>
      <c r="N41" s="625"/>
      <c r="O41" s="626"/>
    </row>
    <row r="42" spans="1:15" s="545" customFormat="1" x14ac:dyDescent="0.2">
      <c r="A42" s="542"/>
      <c r="B42" s="546" t="s">
        <v>505</v>
      </c>
      <c r="C42" s="544" t="str">
        <f>IF(ISBLANK(VLOOKUP(B42,'Appendix 2 (Part 1)'!$B$17:$C$82,2,FALSE)),"",VLOOKUP(B42,'Appendix 2 (Part 1)'!$B$17:$C$82,2,FALSE))</f>
        <v/>
      </c>
      <c r="D42" s="625"/>
      <c r="E42" s="626"/>
      <c r="F42" s="625"/>
      <c r="G42" s="626"/>
      <c r="H42" s="625"/>
      <c r="I42" s="626"/>
      <c r="J42" s="625"/>
      <c r="K42" s="626"/>
      <c r="L42" s="625"/>
      <c r="M42" s="626"/>
      <c r="N42" s="625"/>
      <c r="O42" s="626"/>
    </row>
    <row r="43" spans="1:15" s="545" customFormat="1" ht="15.75" x14ac:dyDescent="0.25">
      <c r="A43" s="547"/>
      <c r="B43" s="543" t="s">
        <v>506</v>
      </c>
      <c r="C43" s="544" t="str">
        <f>IF(ISBLANK(VLOOKUP(B43,'Appendix 2 (Part 1)'!$B$17:$C$82,2,FALSE)),"",VLOOKUP(B43,'Appendix 2 (Part 1)'!$B$17:$C$82,2,FALSE))</f>
        <v/>
      </c>
      <c r="D43" s="623"/>
      <c r="E43" s="626"/>
      <c r="F43" s="623"/>
      <c r="G43" s="626"/>
      <c r="H43" s="623"/>
      <c r="I43" s="626"/>
      <c r="J43" s="623"/>
      <c r="K43" s="626"/>
      <c r="L43" s="623"/>
      <c r="M43" s="626"/>
      <c r="N43" s="623"/>
      <c r="O43" s="626"/>
    </row>
    <row r="44" spans="1:15" s="545" customFormat="1" hidden="1" outlineLevel="1" x14ac:dyDescent="0.2">
      <c r="A44" s="542"/>
      <c r="B44" s="546" t="s">
        <v>507</v>
      </c>
      <c r="C44" s="544" t="str">
        <f>IF(ISBLANK(VLOOKUP(B44,'Appendix 2 (Part 1)'!$B$17:$C$82,2,FALSE)),"",VLOOKUP(B44,'Appendix 2 (Part 1)'!$B$17:$C$82,2,FALSE))</f>
        <v/>
      </c>
      <c r="D44" s="625"/>
      <c r="E44" s="626"/>
      <c r="F44" s="625"/>
      <c r="G44" s="626"/>
      <c r="H44" s="625"/>
      <c r="I44" s="626"/>
      <c r="J44" s="625"/>
      <c r="K44" s="626"/>
      <c r="L44" s="625"/>
      <c r="M44" s="626"/>
      <c r="N44" s="625"/>
      <c r="O44" s="626"/>
    </row>
    <row r="45" spans="1:15" s="545" customFormat="1" hidden="1" outlineLevel="1" x14ac:dyDescent="0.2">
      <c r="A45" s="542"/>
      <c r="B45" s="543" t="s">
        <v>508</v>
      </c>
      <c r="C45" s="544" t="str">
        <f>IF(ISBLANK(VLOOKUP(B45,'Appendix 2 (Part 1)'!$B$17:$C$82,2,FALSE)),"",VLOOKUP(B45,'Appendix 2 (Part 1)'!$B$17:$C$82,2,FALSE))</f>
        <v/>
      </c>
      <c r="D45" s="625"/>
      <c r="E45" s="626"/>
      <c r="F45" s="625"/>
      <c r="G45" s="626"/>
      <c r="H45" s="625"/>
      <c r="I45" s="626"/>
      <c r="J45" s="625"/>
      <c r="K45" s="626"/>
      <c r="L45" s="625"/>
      <c r="M45" s="626"/>
      <c r="N45" s="625"/>
      <c r="O45" s="626"/>
    </row>
    <row r="46" spans="1:15" s="545" customFormat="1" hidden="1" outlineLevel="1" x14ac:dyDescent="0.2">
      <c r="A46" s="542"/>
      <c r="B46" s="546" t="s">
        <v>509</v>
      </c>
      <c r="C46" s="544" t="str">
        <f>IF(ISBLANK(VLOOKUP(B46,'Appendix 2 (Part 1)'!$B$17:$C$82,2,FALSE)),"",VLOOKUP(B46,'Appendix 2 (Part 1)'!$B$17:$C$82,2,FALSE))</f>
        <v/>
      </c>
      <c r="D46" s="625"/>
      <c r="E46" s="626"/>
      <c r="F46" s="625"/>
      <c r="G46" s="626"/>
      <c r="H46" s="625"/>
      <c r="I46" s="626"/>
      <c r="J46" s="625"/>
      <c r="K46" s="626"/>
      <c r="L46" s="625"/>
      <c r="M46" s="626"/>
      <c r="N46" s="625"/>
      <c r="O46" s="626"/>
    </row>
    <row r="47" spans="1:15" s="545" customFormat="1" hidden="1" outlineLevel="1" x14ac:dyDescent="0.2">
      <c r="A47" s="542"/>
      <c r="B47" s="543" t="s">
        <v>510</v>
      </c>
      <c r="C47" s="544" t="str">
        <f>IF(ISBLANK(VLOOKUP(B47,'Appendix 2 (Part 1)'!$B$17:$C$82,2,FALSE)),"",VLOOKUP(B47,'Appendix 2 (Part 1)'!$B$17:$C$82,2,FALSE))</f>
        <v/>
      </c>
      <c r="D47" s="625"/>
      <c r="E47" s="626"/>
      <c r="F47" s="625"/>
      <c r="G47" s="626"/>
      <c r="H47" s="625"/>
      <c r="I47" s="626"/>
      <c r="J47" s="625"/>
      <c r="K47" s="626"/>
      <c r="L47" s="625"/>
      <c r="M47" s="626"/>
      <c r="N47" s="625"/>
      <c r="O47" s="626"/>
    </row>
    <row r="48" spans="1:15" s="545" customFormat="1" hidden="1" outlineLevel="1" x14ac:dyDescent="0.2">
      <c r="A48" s="542"/>
      <c r="B48" s="546" t="s">
        <v>511</v>
      </c>
      <c r="C48" s="544" t="str">
        <f>IF(ISBLANK(VLOOKUP(B48,'Appendix 2 (Part 1)'!$B$17:$C$82,2,FALSE)),"",VLOOKUP(B48,'Appendix 2 (Part 1)'!$B$17:$C$82,2,FALSE))</f>
        <v/>
      </c>
      <c r="D48" s="623"/>
      <c r="E48" s="626"/>
      <c r="F48" s="623"/>
      <c r="G48" s="626"/>
      <c r="H48" s="623"/>
      <c r="I48" s="626"/>
      <c r="J48" s="623"/>
      <c r="K48" s="626"/>
      <c r="L48" s="623"/>
      <c r="M48" s="626"/>
      <c r="N48" s="623"/>
      <c r="O48" s="626"/>
    </row>
    <row r="49" spans="1:15" s="549" customFormat="1" ht="63.75" collapsed="1" x14ac:dyDescent="0.25">
      <c r="A49" s="548"/>
      <c r="B49" s="539" t="s">
        <v>512</v>
      </c>
      <c r="C49" s="540" t="str">
        <f>IF(ISBLANK('Appendix 2 (Part 1)'!C55),"",'Appendix 2 (Part 1)'!C55)</f>
        <v>Taxable Purchases and Input Tax and Refunds Claimed  (on Local Purchases, Imports with GST Paid, Tourist Refund Scheme and Bad Debt Relief)</v>
      </c>
      <c r="D49" s="630">
        <f t="shared" ref="D49:O49" si="3">SUM(D50:D64)</f>
        <v>0</v>
      </c>
      <c r="E49" s="631">
        <f t="shared" si="3"/>
        <v>0</v>
      </c>
      <c r="F49" s="630">
        <f t="shared" si="3"/>
        <v>0</v>
      </c>
      <c r="G49" s="631">
        <f t="shared" si="3"/>
        <v>0</v>
      </c>
      <c r="H49" s="630">
        <f t="shared" si="3"/>
        <v>0</v>
      </c>
      <c r="I49" s="631">
        <f t="shared" si="3"/>
        <v>0</v>
      </c>
      <c r="J49" s="630">
        <f t="shared" si="3"/>
        <v>0</v>
      </c>
      <c r="K49" s="631">
        <f t="shared" si="3"/>
        <v>0</v>
      </c>
      <c r="L49" s="630">
        <f t="shared" si="3"/>
        <v>0</v>
      </c>
      <c r="M49" s="631">
        <f t="shared" si="3"/>
        <v>0</v>
      </c>
      <c r="N49" s="630">
        <f t="shared" si="3"/>
        <v>0</v>
      </c>
      <c r="O49" s="631">
        <f t="shared" si="3"/>
        <v>0</v>
      </c>
    </row>
    <row r="50" spans="1:15" s="545" customFormat="1" x14ac:dyDescent="0.2">
      <c r="A50" s="542"/>
      <c r="B50" s="543" t="s">
        <v>514</v>
      </c>
      <c r="C50" s="544" t="str">
        <f>IF(ISBLANK(VLOOKUP(B50,'Appendix 2 (Part 1)'!$B$17:$C$82,2,FALSE)),"",VLOOKUP(B50,'Appendix 2 (Part 1)'!$B$17:$C$82,2,FALSE))</f>
        <v/>
      </c>
      <c r="D50" s="623"/>
      <c r="E50" s="624"/>
      <c r="F50" s="623"/>
      <c r="G50" s="624"/>
      <c r="H50" s="623"/>
      <c r="I50" s="624"/>
      <c r="J50" s="623"/>
      <c r="K50" s="624"/>
      <c r="L50" s="623"/>
      <c r="M50" s="624"/>
      <c r="N50" s="623"/>
      <c r="O50" s="624"/>
    </row>
    <row r="51" spans="1:15" s="545" customFormat="1" x14ac:dyDescent="0.2">
      <c r="A51" s="542"/>
      <c r="B51" s="546" t="s">
        <v>515</v>
      </c>
      <c r="C51" s="544" t="str">
        <f>IF(ISBLANK(VLOOKUP(B51,'Appendix 2 (Part 1)'!$B$17:$C$82,2,FALSE)),"",VLOOKUP(B51,'Appendix 2 (Part 1)'!$B$17:$C$82,2,FALSE))</f>
        <v/>
      </c>
      <c r="D51" s="625"/>
      <c r="E51" s="624"/>
      <c r="F51" s="625"/>
      <c r="G51" s="624"/>
      <c r="H51" s="625"/>
      <c r="I51" s="624"/>
      <c r="J51" s="625"/>
      <c r="K51" s="624"/>
      <c r="L51" s="625"/>
      <c r="M51" s="624"/>
      <c r="N51" s="625"/>
      <c r="O51" s="624"/>
    </row>
    <row r="52" spans="1:15" s="545" customFormat="1" x14ac:dyDescent="0.2">
      <c r="A52" s="542"/>
      <c r="B52" s="543" t="s">
        <v>516</v>
      </c>
      <c r="C52" s="544" t="str">
        <f>IF(ISBLANK(VLOOKUP(B52,'Appendix 2 (Part 1)'!$B$17:$C$82,2,FALSE)),"",VLOOKUP(B52,'Appendix 2 (Part 1)'!$B$17:$C$82,2,FALSE))</f>
        <v/>
      </c>
      <c r="D52" s="625"/>
      <c r="E52" s="624"/>
      <c r="F52" s="625"/>
      <c r="G52" s="624"/>
      <c r="H52" s="625"/>
      <c r="I52" s="624"/>
      <c r="J52" s="625"/>
      <c r="K52" s="624"/>
      <c r="L52" s="625"/>
      <c r="M52" s="624"/>
      <c r="N52" s="625"/>
      <c r="O52" s="624"/>
    </row>
    <row r="53" spans="1:15" s="545" customFormat="1" x14ac:dyDescent="0.2">
      <c r="A53" s="542"/>
      <c r="B53" s="546" t="s">
        <v>517</v>
      </c>
      <c r="C53" s="544" t="str">
        <f>IF(ISBLANK(VLOOKUP(B53,'Appendix 2 (Part 1)'!$B$17:$C$82,2,FALSE)),"",VLOOKUP(B53,'Appendix 2 (Part 1)'!$B$17:$C$82,2,FALSE))</f>
        <v/>
      </c>
      <c r="D53" s="625"/>
      <c r="E53" s="624"/>
      <c r="F53" s="625"/>
      <c r="G53" s="624"/>
      <c r="H53" s="625"/>
      <c r="I53" s="624"/>
      <c r="J53" s="625"/>
      <c r="K53" s="624"/>
      <c r="L53" s="625"/>
      <c r="M53" s="624"/>
      <c r="N53" s="625"/>
      <c r="O53" s="624"/>
    </row>
    <row r="54" spans="1:15" s="545" customFormat="1" ht="15.75" x14ac:dyDescent="0.25">
      <c r="A54" s="547"/>
      <c r="B54" s="543" t="s">
        <v>518</v>
      </c>
      <c r="C54" s="544" t="str">
        <f>IF(ISBLANK(VLOOKUP(B54,'Appendix 2 (Part 1)'!$B$17:$C$82,2,FALSE)),"",VLOOKUP(B54,'Appendix 2 (Part 1)'!$B$17:$C$82,2,FALSE))</f>
        <v/>
      </c>
      <c r="D54" s="623"/>
      <c r="E54" s="624"/>
      <c r="F54" s="623"/>
      <c r="G54" s="624"/>
      <c r="H54" s="623"/>
      <c r="I54" s="624"/>
      <c r="J54" s="623"/>
      <c r="K54" s="624"/>
      <c r="L54" s="623"/>
      <c r="M54" s="624"/>
      <c r="N54" s="623"/>
      <c r="O54" s="624"/>
    </row>
    <row r="55" spans="1:15" s="545" customFormat="1" hidden="1" outlineLevel="1" x14ac:dyDescent="0.2">
      <c r="A55" s="542"/>
      <c r="B55" s="546" t="s">
        <v>519</v>
      </c>
      <c r="C55" s="544" t="str">
        <f>IF(ISBLANK(VLOOKUP(B55,'Appendix 2 (Part 1)'!$B$17:$C$82,2,FALSE)),"",VLOOKUP(B55,'Appendix 2 (Part 1)'!$B$17:$C$82,2,FALSE))</f>
        <v/>
      </c>
      <c r="D55" s="625"/>
      <c r="E55" s="624"/>
      <c r="F55" s="625"/>
      <c r="G55" s="624"/>
      <c r="H55" s="625"/>
      <c r="I55" s="624"/>
      <c r="J55" s="625"/>
      <c r="K55" s="624"/>
      <c r="L55" s="625"/>
      <c r="M55" s="624"/>
      <c r="N55" s="625"/>
      <c r="O55" s="624"/>
    </row>
    <row r="56" spans="1:15" s="545" customFormat="1" hidden="1" outlineLevel="1" x14ac:dyDescent="0.2">
      <c r="A56" s="542"/>
      <c r="B56" s="543" t="s">
        <v>520</v>
      </c>
      <c r="C56" s="544" t="str">
        <f>IF(ISBLANK(VLOOKUP(B56,'Appendix 2 (Part 1)'!$B$17:$C$82,2,FALSE)),"",VLOOKUP(B56,'Appendix 2 (Part 1)'!$B$17:$C$82,2,FALSE))</f>
        <v/>
      </c>
      <c r="D56" s="625"/>
      <c r="E56" s="624"/>
      <c r="F56" s="625"/>
      <c r="G56" s="624"/>
      <c r="H56" s="625"/>
      <c r="I56" s="624"/>
      <c r="J56" s="625"/>
      <c r="K56" s="624"/>
      <c r="L56" s="625"/>
      <c r="M56" s="624"/>
      <c r="N56" s="625"/>
      <c r="O56" s="624"/>
    </row>
    <row r="57" spans="1:15" s="545" customFormat="1" hidden="1" outlineLevel="1" x14ac:dyDescent="0.2">
      <c r="A57" s="542"/>
      <c r="B57" s="546" t="s">
        <v>521</v>
      </c>
      <c r="C57" s="544" t="str">
        <f>IF(ISBLANK(VLOOKUP(B57,'Appendix 2 (Part 1)'!$B$17:$C$82,2,FALSE)),"",VLOOKUP(B57,'Appendix 2 (Part 1)'!$B$17:$C$82,2,FALSE))</f>
        <v/>
      </c>
      <c r="D57" s="625"/>
      <c r="E57" s="624"/>
      <c r="F57" s="625"/>
      <c r="G57" s="624"/>
      <c r="H57" s="625"/>
      <c r="I57" s="624"/>
      <c r="J57" s="625"/>
      <c r="K57" s="624"/>
      <c r="L57" s="625"/>
      <c r="M57" s="624"/>
      <c r="N57" s="625"/>
      <c r="O57" s="624"/>
    </row>
    <row r="58" spans="1:15" s="545" customFormat="1" hidden="1" outlineLevel="1" x14ac:dyDescent="0.2">
      <c r="A58" s="542"/>
      <c r="B58" s="543" t="s">
        <v>522</v>
      </c>
      <c r="C58" s="544" t="str">
        <f>IF(ISBLANK(VLOOKUP(B58,'Appendix 2 (Part 1)'!$B$17:$C$82,2,FALSE)),"",VLOOKUP(B58,'Appendix 2 (Part 1)'!$B$17:$C$82,2,FALSE))</f>
        <v/>
      </c>
      <c r="D58" s="625"/>
      <c r="E58" s="624"/>
      <c r="F58" s="625"/>
      <c r="G58" s="624"/>
      <c r="H58" s="625"/>
      <c r="I58" s="624"/>
      <c r="J58" s="625"/>
      <c r="K58" s="624"/>
      <c r="L58" s="625"/>
      <c r="M58" s="624"/>
      <c r="N58" s="625"/>
      <c r="O58" s="624"/>
    </row>
    <row r="59" spans="1:15" s="545" customFormat="1" hidden="1" outlineLevel="1" x14ac:dyDescent="0.2">
      <c r="A59" s="542"/>
      <c r="B59" s="546" t="s">
        <v>523</v>
      </c>
      <c r="C59" s="544" t="str">
        <f>IF(ISBLANK(VLOOKUP(B59,'Appendix 2 (Part 1)'!$B$17:$C$82,2,FALSE)),"",VLOOKUP(B59,'Appendix 2 (Part 1)'!$B$17:$C$82,2,FALSE))</f>
        <v/>
      </c>
      <c r="D59" s="623"/>
      <c r="E59" s="624"/>
      <c r="F59" s="623"/>
      <c r="G59" s="624"/>
      <c r="H59" s="623"/>
      <c r="I59" s="624"/>
      <c r="J59" s="623"/>
      <c r="K59" s="624"/>
      <c r="L59" s="623"/>
      <c r="M59" s="624"/>
      <c r="N59" s="623"/>
      <c r="O59" s="624"/>
    </row>
    <row r="60" spans="1:15" s="545" customFormat="1" hidden="1" outlineLevel="1" x14ac:dyDescent="0.2">
      <c r="A60" s="550"/>
      <c r="B60" s="543" t="s">
        <v>524</v>
      </c>
      <c r="C60" s="544" t="str">
        <f>IF(ISBLANK(VLOOKUP(B60,'Appendix 2 (Part 1)'!$B$17:$C$82,2,FALSE)),"",VLOOKUP(B60,'Appendix 2 (Part 1)'!$B$17:$C$82,2,FALSE))</f>
        <v/>
      </c>
      <c r="D60" s="623"/>
      <c r="E60" s="624"/>
      <c r="F60" s="623"/>
      <c r="G60" s="624"/>
      <c r="H60" s="623"/>
      <c r="I60" s="624"/>
      <c r="J60" s="623"/>
      <c r="K60" s="624"/>
      <c r="L60" s="623"/>
      <c r="M60" s="624"/>
      <c r="N60" s="623"/>
      <c r="O60" s="624"/>
    </row>
    <row r="61" spans="1:15" s="545" customFormat="1" hidden="1" outlineLevel="1" x14ac:dyDescent="0.2">
      <c r="A61" s="550"/>
      <c r="B61" s="546" t="s">
        <v>525</v>
      </c>
      <c r="C61" s="544" t="str">
        <f>IF(ISBLANK(VLOOKUP(B61,'Appendix 2 (Part 1)'!$B$17:$C$82,2,FALSE)),"",VLOOKUP(B61,'Appendix 2 (Part 1)'!$B$17:$C$82,2,FALSE))</f>
        <v/>
      </c>
      <c r="D61" s="625"/>
      <c r="E61" s="624"/>
      <c r="F61" s="625"/>
      <c r="G61" s="624"/>
      <c r="H61" s="625"/>
      <c r="I61" s="624"/>
      <c r="J61" s="625"/>
      <c r="K61" s="624"/>
      <c r="L61" s="625"/>
      <c r="M61" s="624"/>
      <c r="N61" s="625"/>
      <c r="O61" s="624"/>
    </row>
    <row r="62" spans="1:15" s="545" customFormat="1" hidden="1" outlineLevel="1" x14ac:dyDescent="0.2">
      <c r="A62" s="550"/>
      <c r="B62" s="543" t="s">
        <v>526</v>
      </c>
      <c r="C62" s="544" t="str">
        <f>IF(ISBLANK(VLOOKUP(B62,'Appendix 2 (Part 1)'!$B$17:$C$82,2,FALSE)),"",VLOOKUP(B62,'Appendix 2 (Part 1)'!$B$17:$C$82,2,FALSE))</f>
        <v/>
      </c>
      <c r="D62" s="625"/>
      <c r="E62" s="624"/>
      <c r="F62" s="625"/>
      <c r="G62" s="624"/>
      <c r="H62" s="625"/>
      <c r="I62" s="624"/>
      <c r="J62" s="625"/>
      <c r="K62" s="624"/>
      <c r="L62" s="625"/>
      <c r="M62" s="624"/>
      <c r="N62" s="625"/>
      <c r="O62" s="624"/>
    </row>
    <row r="63" spans="1:15" s="545" customFormat="1" hidden="1" outlineLevel="1" x14ac:dyDescent="0.2">
      <c r="A63" s="550"/>
      <c r="B63" s="546" t="s">
        <v>527</v>
      </c>
      <c r="C63" s="544" t="str">
        <f>IF(ISBLANK(VLOOKUP(B63,'Appendix 2 (Part 1)'!$B$17:$C$82,2,FALSE)),"",VLOOKUP(B63,'Appendix 2 (Part 1)'!$B$17:$C$82,2,FALSE))</f>
        <v/>
      </c>
      <c r="D63" s="625"/>
      <c r="E63" s="624"/>
      <c r="F63" s="625"/>
      <c r="G63" s="624"/>
      <c r="H63" s="625"/>
      <c r="I63" s="624"/>
      <c r="J63" s="625"/>
      <c r="K63" s="624"/>
      <c r="L63" s="625"/>
      <c r="M63" s="624"/>
      <c r="N63" s="625"/>
      <c r="O63" s="624"/>
    </row>
    <row r="64" spans="1:15" s="545" customFormat="1" hidden="1" outlineLevel="1" x14ac:dyDescent="0.2">
      <c r="A64" s="550"/>
      <c r="B64" s="546" t="s">
        <v>528</v>
      </c>
      <c r="C64" s="544" t="str">
        <f>IF(ISBLANK(VLOOKUP(B64,'Appendix 2 (Part 1)'!$B$17:$C$82,2,FALSE)),"",VLOOKUP(B64,'Appendix 2 (Part 1)'!$B$17:$C$82,2,FALSE))</f>
        <v/>
      </c>
      <c r="D64" s="625"/>
      <c r="E64" s="624"/>
      <c r="F64" s="625"/>
      <c r="G64" s="624"/>
      <c r="H64" s="625"/>
      <c r="I64" s="624"/>
      <c r="J64" s="625"/>
      <c r="K64" s="624"/>
      <c r="L64" s="625"/>
      <c r="M64" s="624"/>
      <c r="N64" s="625"/>
      <c r="O64" s="624"/>
    </row>
    <row r="65" spans="1:16" s="549" customFormat="1" ht="38.25" collapsed="1" x14ac:dyDescent="0.25">
      <c r="A65" s="548"/>
      <c r="B65" s="539" t="s">
        <v>529</v>
      </c>
      <c r="C65" s="540" t="str">
        <f>IF(ISBLANK('Appendix 2 (Part 1)'!C71),"",'Appendix 2 (Part 1)'!C71)</f>
        <v>Imports with GST Suspended (e.g. under MES) or with GST Deferred (under IGDS)</v>
      </c>
      <c r="D65" s="630">
        <f t="shared" ref="D65:O65" si="4">SUM(D66:D75)</f>
        <v>0</v>
      </c>
      <c r="E65" s="631">
        <f t="shared" si="4"/>
        <v>0</v>
      </c>
      <c r="F65" s="630">
        <f t="shared" si="4"/>
        <v>0</v>
      </c>
      <c r="G65" s="631">
        <f t="shared" si="4"/>
        <v>0</v>
      </c>
      <c r="H65" s="630">
        <f t="shared" si="4"/>
        <v>0</v>
      </c>
      <c r="I65" s="631">
        <f t="shared" si="4"/>
        <v>0</v>
      </c>
      <c r="J65" s="630">
        <f t="shared" si="4"/>
        <v>0</v>
      </c>
      <c r="K65" s="631">
        <f t="shared" si="4"/>
        <v>0</v>
      </c>
      <c r="L65" s="630">
        <f t="shared" si="4"/>
        <v>0</v>
      </c>
      <c r="M65" s="631">
        <f t="shared" si="4"/>
        <v>0</v>
      </c>
      <c r="N65" s="630">
        <f t="shared" si="4"/>
        <v>0</v>
      </c>
      <c r="O65" s="631">
        <f t="shared" si="4"/>
        <v>0</v>
      </c>
    </row>
    <row r="66" spans="1:16" s="545" customFormat="1" x14ac:dyDescent="0.2">
      <c r="A66" s="542"/>
      <c r="B66" s="543" t="s">
        <v>531</v>
      </c>
      <c r="C66" s="544" t="str">
        <f>IF(ISBLANK(VLOOKUP(B66,'Appendix 2 (Part 1)'!$B$17:$C$82,2,FALSE)),"",VLOOKUP(B66,'Appendix 2 (Part 1)'!$B$17:$C$82,2,FALSE))</f>
        <v/>
      </c>
      <c r="D66" s="623"/>
      <c r="E66" s="626"/>
      <c r="F66" s="623"/>
      <c r="G66" s="626"/>
      <c r="H66" s="623"/>
      <c r="I66" s="626"/>
      <c r="J66" s="623"/>
      <c r="K66" s="626"/>
      <c r="L66" s="623"/>
      <c r="M66" s="626"/>
      <c r="N66" s="623"/>
      <c r="O66" s="626"/>
    </row>
    <row r="67" spans="1:16" s="545" customFormat="1" x14ac:dyDescent="0.2">
      <c r="A67" s="542"/>
      <c r="B67" s="546" t="s">
        <v>532</v>
      </c>
      <c r="C67" s="544" t="str">
        <f>IF(ISBLANK(VLOOKUP(B67,'Appendix 2 (Part 1)'!$B$17:$C$82,2,FALSE)),"",VLOOKUP(B67,'Appendix 2 (Part 1)'!$B$17:$C$82,2,FALSE))</f>
        <v/>
      </c>
      <c r="D67" s="625"/>
      <c r="E67" s="626"/>
      <c r="F67" s="625"/>
      <c r="G67" s="626"/>
      <c r="H67" s="625"/>
      <c r="I67" s="626"/>
      <c r="J67" s="625"/>
      <c r="K67" s="626"/>
      <c r="L67" s="625"/>
      <c r="M67" s="626"/>
      <c r="N67" s="625"/>
      <c r="O67" s="626"/>
    </row>
    <row r="68" spans="1:16" s="545" customFormat="1" x14ac:dyDescent="0.2">
      <c r="A68" s="542"/>
      <c r="B68" s="543" t="s">
        <v>533</v>
      </c>
      <c r="C68" s="544" t="str">
        <f>IF(ISBLANK(VLOOKUP(B68,'Appendix 2 (Part 1)'!$B$17:$C$82,2,FALSE)),"",VLOOKUP(B68,'Appendix 2 (Part 1)'!$B$17:$C$82,2,FALSE))</f>
        <v/>
      </c>
      <c r="D68" s="625"/>
      <c r="E68" s="626"/>
      <c r="F68" s="625"/>
      <c r="G68" s="626"/>
      <c r="H68" s="625"/>
      <c r="I68" s="626"/>
      <c r="J68" s="625"/>
      <c r="K68" s="626"/>
      <c r="L68" s="625"/>
      <c r="M68" s="626"/>
      <c r="N68" s="625"/>
      <c r="O68" s="626"/>
    </row>
    <row r="69" spans="1:16" s="545" customFormat="1" x14ac:dyDescent="0.2">
      <c r="A69" s="542"/>
      <c r="B69" s="546" t="s">
        <v>534</v>
      </c>
      <c r="C69" s="544" t="str">
        <f>IF(ISBLANK(VLOOKUP(B69,'Appendix 2 (Part 1)'!$B$17:$C$82,2,FALSE)),"",VLOOKUP(B69,'Appendix 2 (Part 1)'!$B$17:$C$82,2,FALSE))</f>
        <v/>
      </c>
      <c r="D69" s="625"/>
      <c r="E69" s="626"/>
      <c r="F69" s="625"/>
      <c r="G69" s="626"/>
      <c r="H69" s="625"/>
      <c r="I69" s="626"/>
      <c r="J69" s="625"/>
      <c r="K69" s="626"/>
      <c r="L69" s="625"/>
      <c r="M69" s="626"/>
      <c r="N69" s="625"/>
      <c r="O69" s="626"/>
    </row>
    <row r="70" spans="1:16" s="545" customFormat="1" ht="15.75" x14ac:dyDescent="0.25">
      <c r="A70" s="547"/>
      <c r="B70" s="546" t="s">
        <v>535</v>
      </c>
      <c r="C70" s="544" t="str">
        <f>IF(ISBLANK(VLOOKUP(B70,'Appendix 2 (Part 1)'!$B$17:$C$82,2,FALSE)),"",VLOOKUP(B70,'Appendix 2 (Part 1)'!$B$17:$C$82,2,FALSE))</f>
        <v/>
      </c>
      <c r="D70" s="625"/>
      <c r="E70" s="627"/>
      <c r="F70" s="625"/>
      <c r="G70" s="627"/>
      <c r="H70" s="625"/>
      <c r="I70" s="627"/>
      <c r="J70" s="625"/>
      <c r="K70" s="627"/>
      <c r="L70" s="625"/>
      <c r="M70" s="627"/>
      <c r="N70" s="625"/>
      <c r="O70" s="627"/>
    </row>
    <row r="71" spans="1:16" s="545" customFormat="1" hidden="1" outlineLevel="1" x14ac:dyDescent="0.2">
      <c r="A71" s="542"/>
      <c r="B71" s="543" t="s">
        <v>536</v>
      </c>
      <c r="C71" s="544" t="str">
        <f>IF(ISBLANK(VLOOKUP(B71,'Appendix 2 (Part 1)'!$B$17:$C$82,2,FALSE)),"",VLOOKUP(B71,'Appendix 2 (Part 1)'!$B$17:$C$82,2,FALSE))</f>
        <v/>
      </c>
      <c r="D71" s="623"/>
      <c r="E71" s="626"/>
      <c r="F71" s="623"/>
      <c r="G71" s="626"/>
      <c r="H71" s="623"/>
      <c r="I71" s="626"/>
      <c r="J71" s="623"/>
      <c r="K71" s="626"/>
      <c r="L71" s="623"/>
      <c r="M71" s="626"/>
      <c r="N71" s="623"/>
      <c r="O71" s="626"/>
    </row>
    <row r="72" spans="1:16" s="545" customFormat="1" hidden="1" outlineLevel="1" x14ac:dyDescent="0.2">
      <c r="A72" s="542"/>
      <c r="B72" s="543" t="s">
        <v>537</v>
      </c>
      <c r="C72" s="544" t="str">
        <f>IF(ISBLANK(VLOOKUP(B72,'Appendix 2 (Part 1)'!$B$17:$C$82,2,FALSE)),"",VLOOKUP(B72,'Appendix 2 (Part 1)'!$B$17:$C$82,2,FALSE))</f>
        <v/>
      </c>
      <c r="D72" s="625"/>
      <c r="E72" s="626"/>
      <c r="F72" s="625"/>
      <c r="G72" s="626"/>
      <c r="H72" s="625"/>
      <c r="I72" s="626"/>
      <c r="J72" s="625"/>
      <c r="K72" s="626"/>
      <c r="L72" s="625"/>
      <c r="M72" s="626"/>
      <c r="N72" s="625"/>
      <c r="O72" s="626"/>
    </row>
    <row r="73" spans="1:16" s="545" customFormat="1" hidden="1" outlineLevel="1" x14ac:dyDescent="0.2">
      <c r="A73" s="542"/>
      <c r="B73" s="546" t="s">
        <v>538</v>
      </c>
      <c r="C73" s="544" t="str">
        <f>IF(ISBLANK(VLOOKUP(B73,'Appendix 2 (Part 1)'!$B$17:$C$82,2,FALSE)),"",VLOOKUP(B73,'Appendix 2 (Part 1)'!$B$17:$C$82,2,FALSE))</f>
        <v/>
      </c>
      <c r="D73" s="625"/>
      <c r="E73" s="626"/>
      <c r="F73" s="625"/>
      <c r="G73" s="626"/>
      <c r="H73" s="625"/>
      <c r="I73" s="626"/>
      <c r="J73" s="625"/>
      <c r="K73" s="626"/>
      <c r="L73" s="625"/>
      <c r="M73" s="626"/>
      <c r="N73" s="625"/>
      <c r="O73" s="626"/>
    </row>
    <row r="74" spans="1:16" s="545" customFormat="1" hidden="1" outlineLevel="1" x14ac:dyDescent="0.2">
      <c r="A74" s="542"/>
      <c r="B74" s="543" t="s">
        <v>539</v>
      </c>
      <c r="C74" s="544" t="str">
        <f>IF(ISBLANK(VLOOKUP(B74,'Appendix 2 (Part 1)'!$B$17:$C$82,2,FALSE)),"",VLOOKUP(B74,'Appendix 2 (Part 1)'!$B$17:$C$82,2,FALSE))</f>
        <v/>
      </c>
      <c r="D74" s="625"/>
      <c r="E74" s="626"/>
      <c r="F74" s="625"/>
      <c r="G74" s="626"/>
      <c r="H74" s="625"/>
      <c r="I74" s="626"/>
      <c r="J74" s="625"/>
      <c r="K74" s="626"/>
      <c r="L74" s="625"/>
      <c r="M74" s="626"/>
      <c r="N74" s="625"/>
      <c r="O74" s="626"/>
    </row>
    <row r="75" spans="1:16" s="545" customFormat="1" ht="15.75" hidden="1" outlineLevel="1" thickBot="1" x14ac:dyDescent="0.25">
      <c r="A75" s="542"/>
      <c r="B75" s="551" t="s">
        <v>540</v>
      </c>
      <c r="C75" s="552" t="str">
        <f>IF(ISBLANK(VLOOKUP(B75,'Appendix 2 (Part 1)'!$B$17:$C$82,2,FALSE)),"",VLOOKUP(B75,'Appendix 2 (Part 1)'!$B$17:$C$82,2,FALSE))</f>
        <v/>
      </c>
      <c r="D75" s="628"/>
      <c r="E75" s="629"/>
      <c r="F75" s="628"/>
      <c r="G75" s="629"/>
      <c r="H75" s="628"/>
      <c r="I75" s="629"/>
      <c r="J75" s="628"/>
      <c r="K75" s="629"/>
      <c r="L75" s="628"/>
      <c r="M75" s="629"/>
      <c r="N75" s="628"/>
      <c r="O75" s="629"/>
    </row>
    <row r="76" spans="1:16" s="555" customFormat="1" ht="16.5" collapsed="1" thickBot="1" x14ac:dyDescent="0.3">
      <c r="A76" s="528"/>
      <c r="B76" s="632"/>
      <c r="C76" s="553"/>
      <c r="D76" s="633" t="s">
        <v>542</v>
      </c>
      <c r="E76" s="634">
        <f>E11-E49</f>
        <v>0</v>
      </c>
      <c r="F76" s="635"/>
      <c r="G76" s="634">
        <f>G11-G49</f>
        <v>0</v>
      </c>
      <c r="H76" s="635"/>
      <c r="I76" s="634">
        <f>I11-I49</f>
        <v>0</v>
      </c>
      <c r="J76" s="635"/>
      <c r="K76" s="634">
        <f>K11-K49</f>
        <v>0</v>
      </c>
      <c r="L76" s="635"/>
      <c r="M76" s="634">
        <f>M11-M49</f>
        <v>0</v>
      </c>
      <c r="N76" s="635"/>
      <c r="O76" s="634">
        <f>O11-O49</f>
        <v>0</v>
      </c>
      <c r="P76" s="554"/>
    </row>
    <row r="77" spans="1:16" ht="12" customHeight="1" thickTop="1" x14ac:dyDescent="0.2">
      <c r="B77" s="556"/>
      <c r="D77" s="478"/>
      <c r="E77" s="557"/>
      <c r="F77" s="557"/>
      <c r="G77" s="557"/>
      <c r="H77" s="557"/>
      <c r="I77" s="557"/>
      <c r="J77" s="557"/>
      <c r="K77" s="557"/>
      <c r="L77" s="557"/>
      <c r="M77" s="557"/>
      <c r="N77" s="557"/>
      <c r="O77" s="557"/>
      <c r="P77" s="557"/>
    </row>
    <row r="78" spans="1:16" x14ac:dyDescent="0.2">
      <c r="B78" s="556"/>
      <c r="C78" s="981" t="s">
        <v>747</v>
      </c>
      <c r="D78" s="982"/>
      <c r="E78" s="983"/>
      <c r="F78" s="983"/>
      <c r="G78" s="983"/>
      <c r="H78" s="983"/>
      <c r="I78" s="983"/>
      <c r="J78" s="983"/>
      <c r="K78" s="983"/>
      <c r="L78" s="983"/>
      <c r="M78" s="983"/>
      <c r="N78" s="983"/>
      <c r="O78" s="983"/>
      <c r="P78" s="557"/>
    </row>
    <row r="79" spans="1:16" x14ac:dyDescent="0.2">
      <c r="C79" s="984" t="s">
        <v>748</v>
      </c>
      <c r="D79" s="982"/>
      <c r="E79" s="985" t="str">
        <f>IF(AND(D11=0,E11=0),"Not applicable",E11/D11)</f>
        <v>Not applicable</v>
      </c>
      <c r="F79" s="986"/>
      <c r="G79" s="985" t="str">
        <f>IF(AND(F11=0,G11=0),"Not applicable",G11/F11)</f>
        <v>Not applicable</v>
      </c>
      <c r="H79" s="986"/>
      <c r="I79" s="985" t="str">
        <f>IF(AND(H11=0,I11=0),"Not applicable",I11/H11)</f>
        <v>Not applicable</v>
      </c>
      <c r="J79" s="986"/>
      <c r="K79" s="985" t="str">
        <f>IF(AND(J11=0,K11=0),"Not applicable",K11/J11)</f>
        <v>Not applicable</v>
      </c>
      <c r="L79" s="986"/>
      <c r="M79" s="985" t="str">
        <f>IF(AND(L11=0,M11=0),"Not applicable",M11/L11)</f>
        <v>Not applicable</v>
      </c>
      <c r="N79" s="986"/>
      <c r="O79" s="985" t="str">
        <f>IF(AND(N11=0,O11=0),"Not applicable",O11/N11)</f>
        <v>Not applicable</v>
      </c>
    </row>
    <row r="80" spans="1:16" x14ac:dyDescent="0.2">
      <c r="C80" s="984" t="s">
        <v>749</v>
      </c>
      <c r="D80" s="982"/>
      <c r="E80" s="985" t="str">
        <f>IF(AND(D49=0,E49=0),"Not applicable",E49/D49)</f>
        <v>Not applicable</v>
      </c>
      <c r="F80" s="986"/>
      <c r="G80" s="985" t="str">
        <f>IF(AND(F49=0,G49=0),"Not applicable",G49/F49)</f>
        <v>Not applicable</v>
      </c>
      <c r="H80" s="986"/>
      <c r="I80" s="985" t="str">
        <f>IF(AND(H49=0,I49=0),"Not applicable",I49/H49)</f>
        <v>Not applicable</v>
      </c>
      <c r="J80" s="986"/>
      <c r="K80" s="985" t="str">
        <f>IF(AND(J49=0,K49=0),"Not applicable",K49/J49)</f>
        <v>Not applicable</v>
      </c>
      <c r="L80" s="986"/>
      <c r="M80" s="985" t="str">
        <f>IF(AND(L49=0,M49=0),"Not applicable",M49/L49)</f>
        <v>Not applicable</v>
      </c>
      <c r="N80" s="986"/>
      <c r="O80" s="985" t="str">
        <f>IF(AND(N49=0,O49=0),"Not applicable",O49/N49)</f>
        <v>Not applicable</v>
      </c>
    </row>
    <row r="81" spans="1:15" ht="15.6" customHeight="1" x14ac:dyDescent="0.2">
      <c r="A81" s="558"/>
      <c r="B81" s="475"/>
      <c r="C81" s="984" t="s">
        <v>750</v>
      </c>
      <c r="D81" s="982"/>
      <c r="E81" s="983"/>
      <c r="F81" s="983"/>
      <c r="G81" s="983"/>
      <c r="H81" s="983"/>
      <c r="I81" s="983"/>
      <c r="J81" s="983"/>
      <c r="K81" s="983"/>
      <c r="L81" s="983"/>
      <c r="M81" s="983"/>
      <c r="N81" s="983"/>
      <c r="O81" s="983"/>
    </row>
    <row r="82" spans="1:15" x14ac:dyDescent="0.2">
      <c r="B82" s="475"/>
      <c r="D82" s="534"/>
      <c r="E82" s="534"/>
      <c r="F82" s="534"/>
      <c r="G82" s="534"/>
      <c r="H82" s="534"/>
      <c r="I82" s="534"/>
      <c r="J82" s="534"/>
      <c r="K82" s="534"/>
      <c r="L82" s="534"/>
      <c r="M82" s="534"/>
      <c r="N82" s="534"/>
    </row>
    <row r="83" spans="1:15" x14ac:dyDescent="0.2">
      <c r="B83" s="475"/>
      <c r="D83" s="534"/>
      <c r="E83" s="534"/>
      <c r="F83" s="534"/>
      <c r="G83" s="534"/>
      <c r="H83" s="534"/>
      <c r="I83" s="534"/>
      <c r="J83" s="534"/>
      <c r="K83" s="534"/>
      <c r="L83" s="534"/>
      <c r="M83" s="534"/>
      <c r="N83" s="534"/>
    </row>
    <row r="84" spans="1:15" x14ac:dyDescent="0.2">
      <c r="B84" s="475"/>
      <c r="D84" s="534"/>
      <c r="E84" s="534"/>
      <c r="F84" s="534"/>
      <c r="G84" s="534"/>
      <c r="H84" s="534"/>
      <c r="I84" s="534"/>
      <c r="J84" s="534"/>
      <c r="K84" s="534"/>
      <c r="L84" s="534"/>
      <c r="M84" s="534"/>
      <c r="N84" s="534"/>
    </row>
    <row r="85" spans="1:15" x14ac:dyDescent="0.2">
      <c r="B85" s="475"/>
      <c r="D85" s="534"/>
      <c r="E85" s="534"/>
      <c r="F85" s="534"/>
      <c r="G85" s="534"/>
      <c r="H85" s="534"/>
      <c r="I85" s="534"/>
      <c r="J85" s="534"/>
      <c r="K85" s="534"/>
      <c r="L85" s="534"/>
      <c r="M85" s="534"/>
      <c r="N85" s="534"/>
    </row>
    <row r="86" spans="1:15" ht="32.25" customHeight="1" x14ac:dyDescent="0.2">
      <c r="B86" s="475"/>
      <c r="D86" s="534"/>
      <c r="E86" s="534"/>
      <c r="F86" s="534"/>
      <c r="G86" s="534"/>
      <c r="H86" s="534"/>
      <c r="I86" s="534"/>
      <c r="J86" s="534"/>
      <c r="K86" s="534"/>
      <c r="L86" s="534"/>
      <c r="M86" s="534"/>
      <c r="N86" s="534"/>
    </row>
    <row r="87" spans="1:15" x14ac:dyDescent="0.2">
      <c r="B87" s="475"/>
      <c r="D87" s="534"/>
      <c r="E87" s="534"/>
      <c r="F87" s="534"/>
      <c r="G87" s="534"/>
      <c r="H87" s="534"/>
      <c r="I87" s="534"/>
      <c r="J87" s="534"/>
      <c r="K87" s="534"/>
      <c r="L87" s="534"/>
      <c r="M87" s="534"/>
      <c r="N87" s="534"/>
    </row>
  </sheetData>
  <sheetProtection algorithmName="SHA-512" hashValue="j2tK1Di8wnhVzE1mWDeSWQKPaeQMYhrZ9Pv96Dnw0is+Bw8XV/Ze8rFB0OtADkUwCkSZGB1RO2SCWXZVBuxk/Q==" saltValue="mRjOi96iIWq2AMXhwd7TXQ==" spinCount="100000" sheet="1" formatCells="0" formatRows="0"/>
  <protectedRanges>
    <protectedRange sqref="D8:O9" name="Range1"/>
  </protectedRanges>
  <mergeCells count="17">
    <mergeCell ref="L9:M9"/>
    <mergeCell ref="N9:O9"/>
    <mergeCell ref="D3:I3"/>
    <mergeCell ref="D4:I4"/>
    <mergeCell ref="D7:O7"/>
    <mergeCell ref="J8:K8"/>
    <mergeCell ref="L8:M8"/>
    <mergeCell ref="N8:O8"/>
    <mergeCell ref="J9:K9"/>
    <mergeCell ref="B8:B10"/>
    <mergeCell ref="C8:C10"/>
    <mergeCell ref="D8:E8"/>
    <mergeCell ref="F8:G8"/>
    <mergeCell ref="H8:I8"/>
    <mergeCell ref="D9:E9"/>
    <mergeCell ref="F9:G9"/>
    <mergeCell ref="H9:I9"/>
  </mergeCells>
  <printOptions horizontalCentered="1"/>
  <pageMargins left="0.39370078740157483" right="0.31496062992125984" top="0.39370078740157483" bottom="0.59055118110236227" header="0.31496062992125984" footer="0.27559055118110237"/>
  <headerFooter>
    <oddFooter>&amp;L&amp;"Arial,Regular"&amp;10GSTF28AACAPCER
GST/FORM032/1123/ACAP&amp;C&amp;A
Page &amp;P of &amp;N</oddFooter>
  </headerFooter>
  <colBreaks count="1" manualBreakCount="1">
    <brk id="7" max="77" man="1"/>
  </colBreaks>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EF01A-D7C9-4131-BC3E-B97FAD863B0E}">
  <sheetPr>
    <pageSetUpPr fitToPage="1"/>
  </sheetPr>
  <dimension ref="A1:AJ236"/>
  <sheetViews>
    <sheetView showGridLines="0" topLeftCell="A2" zoomScale="50" zoomScaleNormal="50" zoomScaleSheetLayoutView="55" workbookViewId="0">
      <selection activeCell="A2" sqref="A2:Z2"/>
    </sheetView>
  </sheetViews>
  <sheetFormatPr defaultColWidth="9.140625" defaultRowHeight="18" customHeight="1" x14ac:dyDescent="0.25"/>
  <cols>
    <col min="1" max="1" width="10.42578125" style="2" customWidth="1"/>
    <col min="2" max="2" width="17.7109375" style="2" customWidth="1"/>
    <col min="3" max="3" width="17" style="2" customWidth="1"/>
    <col min="4" max="4" width="51.28515625" style="2" customWidth="1"/>
    <col min="5" max="6" width="22.7109375" style="2" customWidth="1"/>
    <col min="7" max="7" width="44.7109375" style="2" customWidth="1"/>
    <col min="8" max="8" width="17.85546875" style="2" customWidth="1"/>
    <col min="9" max="9" width="19.7109375" style="2" customWidth="1"/>
    <col min="10" max="10" width="16.85546875" style="2" customWidth="1"/>
    <col min="11" max="11" width="17.140625" style="2" customWidth="1"/>
    <col min="12" max="12" width="18.7109375" style="2" customWidth="1"/>
    <col min="13" max="13" width="20.5703125" style="2" customWidth="1"/>
    <col min="14" max="14" width="18.7109375" style="2" customWidth="1"/>
    <col min="15" max="15" width="17.28515625" style="2" customWidth="1"/>
    <col min="16" max="16" width="20.140625" style="2" customWidth="1"/>
    <col min="17" max="17" width="24.42578125" style="2" customWidth="1"/>
    <col min="18" max="18" width="20.7109375" style="2" customWidth="1"/>
    <col min="19" max="19" width="17.28515625" style="2" customWidth="1"/>
    <col min="20" max="20" width="26" style="2" customWidth="1"/>
    <col min="21" max="23" width="18.85546875" style="2" customWidth="1"/>
    <col min="24" max="25" width="10.28515625" style="2" customWidth="1"/>
    <col min="26" max="26" width="23.42578125" style="2" customWidth="1"/>
    <col min="27" max="28" width="23.42578125" style="2" hidden="1" customWidth="1"/>
    <col min="29" max="29" width="33" style="2" hidden="1" customWidth="1"/>
    <col min="30" max="30" width="27" style="2" hidden="1" customWidth="1"/>
    <col min="31" max="31" width="20.7109375" style="2" hidden="1" customWidth="1"/>
    <col min="32" max="33" width="0" style="2" hidden="1" customWidth="1"/>
    <col min="34" max="34" width="107.140625" style="2" hidden="1" customWidth="1"/>
    <col min="35" max="16384" width="9.140625" style="2"/>
  </cols>
  <sheetData>
    <row r="1" spans="1:36" s="987" customFormat="1" ht="25.9" hidden="1" customHeight="1" x14ac:dyDescent="0.3">
      <c r="A1" s="1723"/>
      <c r="B1" s="1723"/>
      <c r="C1" s="1723"/>
      <c r="D1" s="1723"/>
      <c r="E1" s="1723"/>
      <c r="F1" s="1723"/>
      <c r="G1" s="1723"/>
      <c r="H1" s="1723"/>
      <c r="I1" s="1723"/>
      <c r="J1" s="1723"/>
      <c r="K1" s="1723"/>
      <c r="L1" s="1723"/>
      <c r="M1" s="1723"/>
      <c r="N1" s="1723"/>
      <c r="O1" s="1723"/>
      <c r="P1" s="1723"/>
      <c r="AA1" s="688"/>
      <c r="AB1" s="688"/>
      <c r="AC1" s="688"/>
      <c r="AD1" s="688"/>
      <c r="AE1" s="688"/>
    </row>
    <row r="2" spans="1:36" s="37" customFormat="1" ht="48" customHeight="1" x14ac:dyDescent="0.3">
      <c r="A2" s="1773" t="s">
        <v>840</v>
      </c>
      <c r="B2" s="1773"/>
      <c r="C2" s="1773"/>
      <c r="D2" s="1773"/>
      <c r="E2" s="1773"/>
      <c r="F2" s="1773"/>
      <c r="G2" s="1773"/>
      <c r="H2" s="1773"/>
      <c r="I2" s="1773"/>
      <c r="J2" s="1773"/>
      <c r="K2" s="1773"/>
      <c r="L2" s="1773"/>
      <c r="M2" s="1773"/>
      <c r="N2" s="1773"/>
      <c r="O2" s="1773"/>
      <c r="P2" s="1773"/>
      <c r="Q2" s="1773"/>
      <c r="R2" s="1773"/>
      <c r="S2" s="1773"/>
      <c r="T2" s="1773"/>
      <c r="U2" s="1773"/>
      <c r="V2" s="1773"/>
      <c r="W2" s="1773"/>
      <c r="X2" s="1773"/>
      <c r="Y2" s="1773"/>
      <c r="Z2" s="1773"/>
      <c r="AA2" s="688"/>
      <c r="AB2" s="688"/>
      <c r="AC2" s="688"/>
      <c r="AD2" s="688"/>
      <c r="AE2" s="688"/>
      <c r="AF2" s="262"/>
      <c r="AG2" s="262"/>
      <c r="AH2" s="988" t="s">
        <v>181</v>
      </c>
    </row>
    <row r="3" spans="1:36" s="37" customFormat="1" ht="8.25" customHeight="1" x14ac:dyDescent="0.3">
      <c r="A3" s="261"/>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688"/>
      <c r="AB3" s="688"/>
      <c r="AC3" s="688"/>
      <c r="AD3" s="688"/>
      <c r="AE3" s="688"/>
      <c r="AF3" s="260"/>
      <c r="AG3" s="260"/>
      <c r="AH3" s="989" t="s">
        <v>790</v>
      </c>
    </row>
    <row r="4" spans="1:36" s="37" customFormat="1" ht="20.25" customHeight="1" x14ac:dyDescent="0.3">
      <c r="A4" s="1774"/>
      <c r="B4" s="1774"/>
      <c r="C4" s="1774"/>
      <c r="D4" s="1774"/>
      <c r="E4" s="1774"/>
      <c r="F4" s="1774"/>
      <c r="G4" s="1774"/>
      <c r="H4" s="1774"/>
      <c r="I4" s="1774"/>
      <c r="J4" s="1774"/>
      <c r="K4" s="1774"/>
      <c r="L4" s="258"/>
      <c r="M4" s="258"/>
      <c r="N4" s="258"/>
      <c r="O4" s="258"/>
      <c r="P4" s="258"/>
      <c r="Q4" s="258"/>
      <c r="R4" s="258"/>
      <c r="S4" s="258"/>
      <c r="T4" s="258"/>
      <c r="U4" s="258"/>
      <c r="V4" s="258"/>
      <c r="W4" s="258"/>
      <c r="X4" s="258"/>
      <c r="Y4" s="258"/>
      <c r="Z4" s="258"/>
      <c r="AA4" s="688"/>
      <c r="AB4" s="688"/>
      <c r="AC4" s="688"/>
      <c r="AD4" s="688"/>
      <c r="AE4" s="688"/>
      <c r="AF4" s="141"/>
      <c r="AG4" s="141"/>
      <c r="AH4" s="989" t="s">
        <v>791</v>
      </c>
      <c r="AI4" s="137"/>
      <c r="AJ4" s="137"/>
    </row>
    <row r="5" spans="1:36" s="37" customFormat="1" ht="30.6" customHeight="1" x14ac:dyDescent="0.3">
      <c r="A5" s="679"/>
      <c r="B5" s="1775" t="s">
        <v>201</v>
      </c>
      <c r="C5" s="1775"/>
      <c r="D5" s="1775"/>
      <c r="E5" s="1775"/>
      <c r="F5" s="1775"/>
      <c r="G5" s="1775"/>
      <c r="H5" s="1775"/>
      <c r="I5" s="1775"/>
      <c r="J5" s="1775"/>
      <c r="K5" s="259"/>
      <c r="L5" s="1776" t="s">
        <v>725</v>
      </c>
      <c r="M5" s="1776"/>
      <c r="N5" s="1776"/>
      <c r="O5" s="1776"/>
      <c r="P5" s="1776"/>
      <c r="Q5" s="688"/>
      <c r="R5" s="688"/>
      <c r="S5" s="688"/>
      <c r="T5" s="688"/>
      <c r="U5" s="688"/>
      <c r="V5" s="688"/>
      <c r="W5" s="688"/>
      <c r="X5" s="688"/>
      <c r="Y5" s="688"/>
      <c r="Z5" s="688"/>
      <c r="AA5" s="688"/>
      <c r="AB5" s="688"/>
      <c r="AC5" s="688"/>
      <c r="AD5" s="688"/>
      <c r="AE5" s="688"/>
      <c r="AF5" s="141"/>
      <c r="AG5" s="141"/>
      <c r="AH5" s="989" t="s">
        <v>792</v>
      </c>
      <c r="AI5" s="137"/>
      <c r="AJ5" s="137"/>
    </row>
    <row r="6" spans="1:36" s="37" customFormat="1" ht="20.25" customHeight="1" x14ac:dyDescent="0.3">
      <c r="A6" s="679"/>
      <c r="B6" s="1775"/>
      <c r="C6" s="1775"/>
      <c r="D6" s="1775"/>
      <c r="E6" s="1775"/>
      <c r="F6" s="1775"/>
      <c r="G6" s="1775"/>
      <c r="H6" s="1775"/>
      <c r="I6" s="1775"/>
      <c r="J6" s="1775"/>
      <c r="K6" s="259"/>
      <c r="L6" s="1776"/>
      <c r="M6" s="1776"/>
      <c r="N6" s="1776"/>
      <c r="O6" s="1776"/>
      <c r="P6" s="1776"/>
      <c r="Q6" s="688"/>
      <c r="R6" s="688"/>
      <c r="S6" s="688"/>
      <c r="T6" s="688"/>
      <c r="U6" s="688"/>
      <c r="V6" s="688"/>
      <c r="W6" s="688"/>
      <c r="X6" s="688"/>
      <c r="Y6" s="688"/>
      <c r="Z6" s="688"/>
      <c r="AA6" s="688"/>
      <c r="AB6" s="688"/>
      <c r="AC6" s="688"/>
      <c r="AD6" s="688"/>
      <c r="AE6" s="688"/>
      <c r="AF6" s="141"/>
      <c r="AG6" s="141"/>
      <c r="AH6" s="141"/>
      <c r="AI6" s="137"/>
      <c r="AJ6" s="137"/>
    </row>
    <row r="7" spans="1:36" s="37" customFormat="1" ht="20.25" customHeight="1" x14ac:dyDescent="0.3">
      <c r="A7" s="679"/>
      <c r="B7" s="679"/>
      <c r="C7" s="258"/>
      <c r="D7" s="258"/>
      <c r="E7" s="258"/>
      <c r="F7" s="258"/>
      <c r="G7" s="258"/>
      <c r="H7" s="258"/>
      <c r="I7" s="258"/>
      <c r="J7" s="258"/>
      <c r="K7" s="258"/>
      <c r="L7" s="1776"/>
      <c r="M7" s="1776"/>
      <c r="N7" s="1776"/>
      <c r="O7" s="1776"/>
      <c r="P7" s="1776"/>
      <c r="Q7" s="688"/>
      <c r="R7" s="688"/>
      <c r="S7" s="688"/>
      <c r="T7" s="688"/>
      <c r="U7" s="688"/>
      <c r="V7" s="688"/>
      <c r="W7" s="688"/>
      <c r="X7" s="688"/>
      <c r="Y7" s="688"/>
      <c r="Z7" s="688"/>
      <c r="AA7" s="688"/>
      <c r="AB7" s="688"/>
      <c r="AC7" s="688"/>
      <c r="AD7" s="688"/>
      <c r="AE7" s="688"/>
      <c r="AF7" s="141"/>
      <c r="AG7" s="141"/>
      <c r="AH7" s="141"/>
      <c r="AI7" s="137"/>
      <c r="AJ7" s="137"/>
    </row>
    <row r="8" spans="1:36" s="37" customFormat="1" ht="20.25" customHeight="1" x14ac:dyDescent="0.3">
      <c r="A8" s="679"/>
      <c r="B8" s="1778" t="s">
        <v>110</v>
      </c>
      <c r="C8" s="1779"/>
      <c r="D8" s="1780"/>
      <c r="E8" s="1471" t="str">
        <f>IF(ISBLANK('[1]Appendix 1'!D7),"",'[1]Appendix 1'!D7)</f>
        <v/>
      </c>
      <c r="F8" s="1472"/>
      <c r="G8" s="1472"/>
      <c r="H8" s="1472"/>
      <c r="I8" s="1472"/>
      <c r="J8" s="1473"/>
      <c r="K8" s="257"/>
      <c r="L8" s="1776"/>
      <c r="M8" s="1776"/>
      <c r="N8" s="1776"/>
      <c r="O8" s="1776"/>
      <c r="P8" s="1776"/>
      <c r="Q8" s="688"/>
      <c r="R8" s="688"/>
      <c r="S8" s="688"/>
      <c r="T8" s="688"/>
      <c r="U8" s="688"/>
      <c r="V8" s="688"/>
      <c r="W8" s="688"/>
      <c r="X8" s="688"/>
      <c r="Y8" s="688"/>
      <c r="Z8" s="688"/>
      <c r="AA8" s="688"/>
      <c r="AB8" s="688"/>
      <c r="AC8" s="688"/>
      <c r="AD8" s="688"/>
      <c r="AE8" s="688"/>
      <c r="AF8" s="141"/>
      <c r="AG8" s="141"/>
      <c r="AH8" s="141"/>
      <c r="AI8" s="137"/>
      <c r="AJ8" s="137"/>
    </row>
    <row r="9" spans="1:36" s="37" customFormat="1" ht="20.25" customHeight="1" x14ac:dyDescent="0.3">
      <c r="A9" s="679"/>
      <c r="B9" s="1781"/>
      <c r="C9" s="1782"/>
      <c r="D9" s="1783"/>
      <c r="E9" s="1784"/>
      <c r="F9" s="1785"/>
      <c r="G9" s="1785"/>
      <c r="H9" s="1785"/>
      <c r="I9" s="1785"/>
      <c r="J9" s="1786"/>
      <c r="K9" s="257"/>
      <c r="L9" s="1777"/>
      <c r="M9" s="1777"/>
      <c r="N9" s="1777"/>
      <c r="O9" s="1777"/>
      <c r="P9" s="1777"/>
      <c r="Q9" s="688"/>
      <c r="R9" s="688"/>
      <c r="S9" s="688"/>
      <c r="T9" s="688"/>
      <c r="U9" s="688"/>
      <c r="V9" s="688"/>
      <c r="W9" s="688"/>
      <c r="X9" s="688"/>
      <c r="Y9" s="688"/>
      <c r="Z9" s="688"/>
      <c r="AA9" s="688"/>
      <c r="AB9" s="688"/>
      <c r="AC9" s="688"/>
      <c r="AD9" s="688"/>
      <c r="AE9" s="688"/>
      <c r="AF9" s="141"/>
      <c r="AG9" s="141"/>
      <c r="AH9" s="141"/>
      <c r="AI9" s="137"/>
      <c r="AJ9" s="137"/>
    </row>
    <row r="10" spans="1:36" s="37" customFormat="1" ht="20.25" customHeight="1" x14ac:dyDescent="0.3">
      <c r="A10" s="679"/>
      <c r="B10" s="1787" t="s">
        <v>111</v>
      </c>
      <c r="C10" s="1788"/>
      <c r="D10" s="1789"/>
      <c r="E10" s="1471" t="str">
        <f>IF(ISBLANK('[1]Appendix 1'!D9),"",'[1]Appendix 1'!D9)</f>
        <v/>
      </c>
      <c r="F10" s="1473"/>
      <c r="G10" s="1793" t="s">
        <v>112</v>
      </c>
      <c r="H10" s="1471"/>
      <c r="I10" s="1472"/>
      <c r="J10" s="1473"/>
      <c r="L10" s="1801" t="s">
        <v>348</v>
      </c>
      <c r="M10" s="1802"/>
      <c r="N10" s="1805"/>
      <c r="O10" s="1806"/>
      <c r="P10" s="1807"/>
      <c r="Q10" s="689"/>
      <c r="R10" s="141"/>
      <c r="S10" s="141"/>
      <c r="T10" s="137"/>
      <c r="U10" s="137"/>
    </row>
    <row r="11" spans="1:36" s="37" customFormat="1" ht="20.25" customHeight="1" x14ac:dyDescent="0.3">
      <c r="A11" s="679"/>
      <c r="B11" s="1790"/>
      <c r="C11" s="1791"/>
      <c r="D11" s="1792"/>
      <c r="E11" s="1784"/>
      <c r="F11" s="1786"/>
      <c r="G11" s="1794"/>
      <c r="H11" s="1784"/>
      <c r="I11" s="1785"/>
      <c r="J11" s="1786"/>
      <c r="L11" s="1803"/>
      <c r="M11" s="1804"/>
      <c r="N11" s="1808"/>
      <c r="O11" s="1809"/>
      <c r="P11" s="1810"/>
      <c r="Q11" s="689"/>
      <c r="R11" s="141"/>
      <c r="S11" s="141"/>
      <c r="T11" s="137"/>
      <c r="U11" s="137"/>
    </row>
    <row r="12" spans="1:36" s="37" customFormat="1" ht="24.75" customHeight="1" x14ac:dyDescent="0.3">
      <c r="A12" s="679"/>
      <c r="B12" s="1787" t="s">
        <v>200</v>
      </c>
      <c r="C12" s="1788"/>
      <c r="D12" s="1789"/>
      <c r="E12" s="1471" t="str">
        <f>IF(ISBLANK('[1]Appendix 1'!D11),"",'[1]Appendix 1'!D11)</f>
        <v/>
      </c>
      <c r="F12" s="1473"/>
      <c r="G12" s="1793" t="s">
        <v>113</v>
      </c>
      <c r="H12" s="1795"/>
      <c r="I12" s="1796"/>
      <c r="J12" s="1797"/>
      <c r="L12" s="1801" t="s">
        <v>349</v>
      </c>
      <c r="M12" s="1802"/>
      <c r="N12" s="1805"/>
      <c r="O12" s="1806"/>
      <c r="P12" s="1807"/>
      <c r="Q12" s="689"/>
      <c r="R12" s="141"/>
      <c r="S12" s="141"/>
      <c r="T12" s="137"/>
      <c r="U12" s="137"/>
    </row>
    <row r="13" spans="1:36" s="37" customFormat="1" ht="25.5" customHeight="1" x14ac:dyDescent="0.3">
      <c r="A13" s="143"/>
      <c r="B13" s="1790"/>
      <c r="C13" s="1791"/>
      <c r="D13" s="1792"/>
      <c r="E13" s="1784"/>
      <c r="F13" s="1786"/>
      <c r="G13" s="1794"/>
      <c r="H13" s="1798"/>
      <c r="I13" s="1799"/>
      <c r="J13" s="1800"/>
      <c r="L13" s="1803"/>
      <c r="M13" s="1804"/>
      <c r="N13" s="1808"/>
      <c r="O13" s="1809"/>
      <c r="P13" s="1810"/>
      <c r="Q13" s="690"/>
      <c r="R13" s="38"/>
      <c r="S13" s="38"/>
    </row>
    <row r="14" spans="1:36" s="373" customFormat="1" ht="20.25" customHeight="1" x14ac:dyDescent="0.3">
      <c r="A14" s="164"/>
      <c r="B14" s="164"/>
      <c r="C14" s="164"/>
      <c r="D14" s="164"/>
      <c r="E14" s="1745" t="s">
        <v>114</v>
      </c>
      <c r="F14" s="1745"/>
      <c r="G14" s="1745"/>
      <c r="H14" s="1455" t="s">
        <v>115</v>
      </c>
      <c r="I14" s="1455"/>
      <c r="J14" s="1455"/>
      <c r="AC14" s="164"/>
      <c r="AD14" s="164"/>
      <c r="AE14" s="164"/>
      <c r="AF14" s="164"/>
      <c r="AG14" s="164"/>
      <c r="AH14" s="164"/>
    </row>
    <row r="15" spans="1:36" s="373" customFormat="1" ht="20.25" customHeight="1" x14ac:dyDescent="0.3">
      <c r="A15" s="164"/>
      <c r="B15" s="256"/>
      <c r="C15" s="256"/>
      <c r="D15" s="256"/>
      <c r="E15" s="255"/>
      <c r="F15" s="255"/>
      <c r="G15" s="255"/>
      <c r="H15" s="255"/>
      <c r="I15" s="255"/>
      <c r="J15" s="255"/>
      <c r="K15" s="255"/>
      <c r="L15" s="255"/>
      <c r="M15" s="255"/>
      <c r="N15" s="255"/>
      <c r="O15" s="255"/>
      <c r="P15" s="255"/>
      <c r="Q15" s="255"/>
      <c r="R15" s="255"/>
      <c r="S15" s="255"/>
      <c r="X15" s="255"/>
      <c r="Y15" s="255"/>
      <c r="Z15" s="255"/>
      <c r="AA15" s="255"/>
      <c r="AB15" s="255"/>
      <c r="AC15" s="164"/>
      <c r="AD15" s="164"/>
      <c r="AE15" s="164"/>
      <c r="AF15" s="164"/>
      <c r="AG15" s="164"/>
      <c r="AH15" s="164"/>
    </row>
    <row r="16" spans="1:36" ht="25.5" customHeight="1" x14ac:dyDescent="0.35">
      <c r="A16" s="254" t="s">
        <v>199</v>
      </c>
      <c r="H16" s="32"/>
    </row>
    <row r="17" spans="1:21" ht="18" customHeight="1" x14ac:dyDescent="0.25">
      <c r="A17" s="7"/>
      <c r="H17" s="32"/>
    </row>
    <row r="18" spans="1:21" s="6" customFormat="1" ht="48" customHeight="1" x14ac:dyDescent="0.25">
      <c r="A18" s="750" t="s">
        <v>198</v>
      </c>
      <c r="B18" s="1765" t="s">
        <v>197</v>
      </c>
      <c r="C18" s="1765"/>
      <c r="D18" s="1765"/>
      <c r="E18" s="1765"/>
      <c r="F18" s="1765"/>
      <c r="G18" s="1765"/>
      <c r="H18" s="1724" t="s">
        <v>196</v>
      </c>
      <c r="I18" s="1725"/>
      <c r="J18" s="1725"/>
      <c r="K18" s="1725"/>
      <c r="L18" s="1725"/>
      <c r="M18" s="1725"/>
      <c r="N18" s="1725"/>
      <c r="O18" s="1725"/>
      <c r="P18" s="1725"/>
      <c r="Q18" s="1725"/>
      <c r="R18" s="1725"/>
      <c r="S18" s="1726"/>
      <c r="T18" s="990" t="s">
        <v>174</v>
      </c>
      <c r="U18" s="991"/>
    </row>
    <row r="19" spans="1:21" ht="19.5" customHeight="1" x14ac:dyDescent="0.25">
      <c r="A19" s="1766" t="s">
        <v>195</v>
      </c>
      <c r="B19" s="1758" t="s">
        <v>842</v>
      </c>
      <c r="C19" s="1758"/>
      <c r="D19" s="1758"/>
      <c r="E19" s="1758"/>
      <c r="F19" s="1758"/>
      <c r="G19" s="1758"/>
      <c r="H19" s="992"/>
      <c r="I19" s="993" t="s">
        <v>194</v>
      </c>
      <c r="J19" s="994"/>
      <c r="K19" s="994"/>
      <c r="L19" s="994"/>
      <c r="M19" s="994"/>
      <c r="N19" s="994"/>
      <c r="O19" s="995"/>
      <c r="P19" s="995"/>
      <c r="Q19" s="995"/>
      <c r="R19" s="995"/>
      <c r="S19" s="996"/>
      <c r="T19" s="997"/>
      <c r="U19" s="998"/>
    </row>
    <row r="20" spans="1:21" ht="165" customHeight="1" x14ac:dyDescent="0.25">
      <c r="A20" s="1767"/>
      <c r="B20" s="1764"/>
      <c r="C20" s="1764"/>
      <c r="D20" s="1764"/>
      <c r="E20" s="1764"/>
      <c r="F20" s="1764"/>
      <c r="G20" s="1764"/>
      <c r="H20" s="999"/>
      <c r="I20" s="253"/>
      <c r="J20" s="1770" t="s">
        <v>193</v>
      </c>
      <c r="K20" s="1771"/>
      <c r="L20" s="751" t="s">
        <v>192</v>
      </c>
      <c r="M20" s="1730" t="s">
        <v>793</v>
      </c>
      <c r="N20" s="1717"/>
      <c r="O20" s="1730" t="s">
        <v>794</v>
      </c>
      <c r="P20" s="1717"/>
      <c r="Q20" s="1000" t="s">
        <v>795</v>
      </c>
      <c r="R20" s="1045" t="s">
        <v>796</v>
      </c>
      <c r="S20" s="1727" t="s">
        <v>190</v>
      </c>
      <c r="T20" s="828"/>
      <c r="U20" s="1001"/>
    </row>
    <row r="21" spans="1:21" ht="37.5" customHeight="1" x14ac:dyDescent="0.25">
      <c r="A21" s="1767"/>
      <c r="B21" s="1764"/>
      <c r="C21" s="1764"/>
      <c r="D21" s="1764"/>
      <c r="E21" s="1764"/>
      <c r="F21" s="1764"/>
      <c r="G21" s="1764"/>
      <c r="H21" s="999"/>
      <c r="I21" s="691" t="s">
        <v>191</v>
      </c>
      <c r="J21" s="1731"/>
      <c r="K21" s="1732"/>
      <c r="L21" s="752"/>
      <c r="M21" s="1733"/>
      <c r="N21" s="1734"/>
      <c r="O21" s="1733"/>
      <c r="P21" s="1735"/>
      <c r="Q21" s="1002"/>
      <c r="R21" s="1002"/>
      <c r="S21" s="1727"/>
      <c r="T21" s="828"/>
      <c r="U21" s="1001"/>
    </row>
    <row r="22" spans="1:21" ht="35.25" customHeight="1" x14ac:dyDescent="0.25">
      <c r="A22" s="1767"/>
      <c r="B22" s="1764"/>
      <c r="C22" s="1764"/>
      <c r="D22" s="1764"/>
      <c r="E22" s="1764"/>
      <c r="F22" s="1764"/>
      <c r="G22" s="1764"/>
      <c r="H22" s="999"/>
      <c r="I22" s="691" t="s">
        <v>189</v>
      </c>
      <c r="J22" s="1736" t="s">
        <v>188</v>
      </c>
      <c r="K22" s="1737"/>
      <c r="L22" s="692" t="s">
        <v>187</v>
      </c>
      <c r="M22" s="1738" t="s">
        <v>629</v>
      </c>
      <c r="N22" s="1739"/>
      <c r="O22" s="1738" t="s">
        <v>630</v>
      </c>
      <c r="P22" s="1740"/>
      <c r="Q22" s="1003" t="s">
        <v>797</v>
      </c>
      <c r="R22" s="1003" t="s">
        <v>798</v>
      </c>
      <c r="S22" s="1727"/>
      <c r="T22" s="828"/>
      <c r="U22" s="1001"/>
    </row>
    <row r="23" spans="1:21" ht="26.25" customHeight="1" x14ac:dyDescent="0.25">
      <c r="A23" s="1767"/>
      <c r="B23" s="1764"/>
      <c r="C23" s="1764"/>
      <c r="D23" s="1764"/>
      <c r="E23" s="1764"/>
      <c r="F23" s="1764"/>
      <c r="G23" s="1764"/>
      <c r="H23" s="999"/>
      <c r="I23" s="691" t="s">
        <v>186</v>
      </c>
      <c r="J23" s="1741" t="str">
        <f>IF(ISBLANK(J21),"",(J21-J22))</f>
        <v/>
      </c>
      <c r="K23" s="1742"/>
      <c r="L23" s="1004" t="str">
        <f>IF(ISBLANK(L21),"",(L21-L22))</f>
        <v/>
      </c>
      <c r="M23" s="1743"/>
      <c r="N23" s="1744"/>
      <c r="O23" s="1743"/>
      <c r="P23" s="1772"/>
      <c r="Q23" s="1005"/>
      <c r="R23" s="1005"/>
      <c r="S23" s="1727"/>
      <c r="T23" s="828"/>
      <c r="U23" s="1001"/>
    </row>
    <row r="24" spans="1:21" ht="13.35" customHeight="1" x14ac:dyDescent="0.25">
      <c r="A24" s="1768"/>
      <c r="B24" s="1769"/>
      <c r="C24" s="1769"/>
      <c r="D24" s="1769"/>
      <c r="E24" s="1769"/>
      <c r="F24" s="1769"/>
      <c r="G24" s="1769"/>
      <c r="H24" s="693"/>
      <c r="I24" s="694"/>
      <c r="J24" s="694"/>
      <c r="K24" s="694"/>
      <c r="L24" s="694"/>
      <c r="M24" s="694"/>
      <c r="N24" s="694"/>
      <c r="O24" s="613"/>
      <c r="P24" s="613"/>
      <c r="Q24" s="614"/>
      <c r="T24" s="1006"/>
      <c r="U24" s="1007"/>
    </row>
    <row r="25" spans="1:21" ht="211.15" customHeight="1" x14ac:dyDescent="0.25">
      <c r="A25" s="1155" t="s">
        <v>185</v>
      </c>
      <c r="B25" s="1728" t="s">
        <v>843</v>
      </c>
      <c r="C25" s="1728"/>
      <c r="D25" s="1728"/>
      <c r="E25" s="1728"/>
      <c r="F25" s="1728"/>
      <c r="G25" s="1728"/>
      <c r="H25" s="1713" t="s">
        <v>181</v>
      </c>
      <c r="I25" s="1714"/>
      <c r="J25" s="1714"/>
      <c r="K25" s="1714"/>
      <c r="L25" s="1714"/>
      <c r="M25" s="1714"/>
      <c r="N25" s="1714"/>
      <c r="O25" s="1714"/>
      <c r="P25" s="1714"/>
      <c r="Q25" s="1714"/>
      <c r="R25" s="1714"/>
      <c r="S25" s="1715"/>
      <c r="T25" s="1008"/>
      <c r="U25" s="1009"/>
    </row>
    <row r="26" spans="1:21" ht="134.25" customHeight="1" x14ac:dyDescent="0.25">
      <c r="A26" s="1155" t="s">
        <v>184</v>
      </c>
      <c r="B26" s="1728" t="s">
        <v>844</v>
      </c>
      <c r="C26" s="1728"/>
      <c r="D26" s="1728"/>
      <c r="E26" s="1728"/>
      <c r="F26" s="1728"/>
      <c r="G26" s="1728"/>
      <c r="H26" s="1713" t="s">
        <v>181</v>
      </c>
      <c r="I26" s="1714"/>
      <c r="J26" s="1714"/>
      <c r="K26" s="1714"/>
      <c r="L26" s="1714"/>
      <c r="M26" s="1714"/>
      <c r="N26" s="1714"/>
      <c r="O26" s="1714"/>
      <c r="P26" s="1714"/>
      <c r="Q26" s="1714"/>
      <c r="R26" s="1714"/>
      <c r="S26" s="1715"/>
      <c r="T26" s="1008"/>
      <c r="U26" s="1009"/>
    </row>
    <row r="27" spans="1:21" ht="183.75" customHeight="1" x14ac:dyDescent="0.25">
      <c r="A27" s="1155" t="s">
        <v>183</v>
      </c>
      <c r="B27" s="1728" t="s">
        <v>845</v>
      </c>
      <c r="C27" s="1728"/>
      <c r="D27" s="1728"/>
      <c r="E27" s="1728"/>
      <c r="F27" s="1728"/>
      <c r="G27" s="1728"/>
      <c r="H27" s="1713" t="s">
        <v>181</v>
      </c>
      <c r="I27" s="1714"/>
      <c r="J27" s="1714"/>
      <c r="K27" s="1714"/>
      <c r="L27" s="1714"/>
      <c r="M27" s="1714"/>
      <c r="N27" s="1714"/>
      <c r="O27" s="1714"/>
      <c r="P27" s="1714"/>
      <c r="Q27" s="1714"/>
      <c r="R27" s="1714"/>
      <c r="S27" s="1715"/>
      <c r="T27" s="1008"/>
      <c r="U27" s="1009"/>
    </row>
    <row r="28" spans="1:21" ht="107.45" customHeight="1" x14ac:dyDescent="0.25">
      <c r="A28" s="1018" t="s">
        <v>182</v>
      </c>
      <c r="B28" s="1729" t="s">
        <v>846</v>
      </c>
      <c r="C28" s="1728"/>
      <c r="D28" s="1728"/>
      <c r="E28" s="1728"/>
      <c r="F28" s="1728"/>
      <c r="G28" s="1728"/>
      <c r="H28" s="1713" t="s">
        <v>181</v>
      </c>
      <c r="I28" s="1714"/>
      <c r="J28" s="1714"/>
      <c r="K28" s="1714"/>
      <c r="L28" s="1714"/>
      <c r="M28" s="1714"/>
      <c r="N28" s="1714"/>
      <c r="O28" s="1714"/>
      <c r="P28" s="1714"/>
      <c r="Q28" s="1714"/>
      <c r="R28" s="1714"/>
      <c r="S28" s="1715"/>
      <c r="T28" s="1010"/>
      <c r="U28" s="1011"/>
    </row>
    <row r="29" spans="1:21" s="559" customFormat="1" ht="126" customHeight="1" x14ac:dyDescent="0.25">
      <c r="A29" s="1018" t="s">
        <v>274</v>
      </c>
      <c r="B29" s="1763" t="s">
        <v>706</v>
      </c>
      <c r="C29" s="1764"/>
      <c r="D29" s="1764"/>
      <c r="E29" s="1764"/>
      <c r="F29" s="1764"/>
      <c r="G29" s="1764"/>
      <c r="H29" s="1713" t="s">
        <v>181</v>
      </c>
      <c r="I29" s="1714"/>
      <c r="J29" s="1714"/>
      <c r="K29" s="1714"/>
      <c r="L29" s="1714"/>
      <c r="M29" s="1714"/>
      <c r="N29" s="1714"/>
      <c r="O29" s="1714"/>
      <c r="P29" s="1714"/>
      <c r="Q29" s="1714"/>
      <c r="R29" s="1714"/>
      <c r="S29" s="1715"/>
      <c r="T29" s="1012"/>
      <c r="U29" s="1013"/>
    </row>
    <row r="30" spans="1:21" ht="148.9" customHeight="1" x14ac:dyDescent="0.25">
      <c r="A30" s="1156" t="s">
        <v>272</v>
      </c>
      <c r="B30" s="1759" t="s">
        <v>847</v>
      </c>
      <c r="C30" s="1759"/>
      <c r="D30" s="1759"/>
      <c r="E30" s="1759"/>
      <c r="F30" s="1759"/>
      <c r="G30" s="1759"/>
      <c r="H30" s="1713" t="s">
        <v>181</v>
      </c>
      <c r="I30" s="1714"/>
      <c r="J30" s="1714"/>
      <c r="K30" s="1714"/>
      <c r="L30" s="1714"/>
      <c r="M30" s="1714"/>
      <c r="N30" s="1714"/>
      <c r="O30" s="1714"/>
      <c r="P30" s="1714"/>
      <c r="Q30" s="1714"/>
      <c r="R30" s="1714"/>
      <c r="S30" s="1714"/>
      <c r="T30" s="1014"/>
      <c r="U30" s="1015"/>
    </row>
    <row r="31" spans="1:21" s="559" customFormat="1" ht="379.5" customHeight="1" x14ac:dyDescent="0.25">
      <c r="A31" s="1156" t="s">
        <v>270</v>
      </c>
      <c r="B31" s="1759" t="s">
        <v>848</v>
      </c>
      <c r="C31" s="1759"/>
      <c r="D31" s="1759"/>
      <c r="E31" s="1759"/>
      <c r="F31" s="1759"/>
      <c r="G31" s="1759"/>
      <c r="H31" s="1713" t="s">
        <v>181</v>
      </c>
      <c r="I31" s="1714"/>
      <c r="J31" s="1714"/>
      <c r="K31" s="1714"/>
      <c r="L31" s="1714"/>
      <c r="M31" s="1714"/>
      <c r="N31" s="1714"/>
      <c r="O31" s="1714"/>
      <c r="P31" s="1714"/>
      <c r="Q31" s="1714"/>
      <c r="R31" s="1714"/>
      <c r="S31" s="1714"/>
      <c r="T31" s="1012"/>
      <c r="U31" s="1013"/>
    </row>
    <row r="32" spans="1:21" ht="152.44999999999999" customHeight="1" x14ac:dyDescent="0.25">
      <c r="A32" s="1156" t="s">
        <v>799</v>
      </c>
      <c r="B32" s="1760" t="s">
        <v>800</v>
      </c>
      <c r="C32" s="1761"/>
      <c r="D32" s="1761"/>
      <c r="E32" s="1761"/>
      <c r="F32" s="1761"/>
      <c r="G32" s="1762"/>
      <c r="H32" s="1713" t="s">
        <v>181</v>
      </c>
      <c r="I32" s="1714"/>
      <c r="J32" s="1714"/>
      <c r="K32" s="1714"/>
      <c r="L32" s="1714"/>
      <c r="M32" s="1714"/>
      <c r="N32" s="1714"/>
      <c r="O32" s="1714"/>
      <c r="P32" s="1714"/>
      <c r="Q32" s="1714"/>
      <c r="R32" s="1714"/>
      <c r="S32" s="1714"/>
      <c r="T32" s="1016" t="str">
        <f>IF(H32="No: not all sales included and GST treatment not applied correctly", "Please enter details of such transactions","")</f>
        <v/>
      </c>
      <c r="U32" s="1017"/>
    </row>
    <row r="33" spans="1:30" ht="153.75" customHeight="1" x14ac:dyDescent="0.25">
      <c r="A33" s="1018" t="s">
        <v>801</v>
      </c>
      <c r="B33" s="1755" t="s">
        <v>849</v>
      </c>
      <c r="C33" s="1756"/>
      <c r="D33" s="1756"/>
      <c r="E33" s="1756"/>
      <c r="F33" s="1756"/>
      <c r="G33" s="1757"/>
      <c r="H33" s="1713" t="s">
        <v>802</v>
      </c>
      <c r="I33" s="1714"/>
      <c r="J33" s="1714"/>
      <c r="K33" s="1714"/>
      <c r="L33" s="1714"/>
      <c r="M33" s="1714"/>
      <c r="N33" s="1714"/>
      <c r="O33" s="1714"/>
      <c r="P33" s="1714"/>
      <c r="Q33" s="1714"/>
      <c r="R33" s="1714"/>
      <c r="S33" s="1715"/>
      <c r="T33" s="1010"/>
      <c r="U33" s="1011"/>
    </row>
    <row r="34" spans="1:30" ht="349.5" customHeight="1" x14ac:dyDescent="0.25">
      <c r="A34" s="1018" t="s">
        <v>803</v>
      </c>
      <c r="B34" s="1758" t="s">
        <v>850</v>
      </c>
      <c r="C34" s="1758"/>
      <c r="D34" s="1758"/>
      <c r="E34" s="1758"/>
      <c r="F34" s="1758"/>
      <c r="G34" s="1758"/>
      <c r="H34" s="1706" t="s">
        <v>181</v>
      </c>
      <c r="I34" s="1707"/>
      <c r="J34" s="1707"/>
      <c r="K34" s="1707"/>
      <c r="L34" s="1707"/>
      <c r="M34" s="1707"/>
      <c r="N34" s="1707"/>
      <c r="O34" s="1707"/>
      <c r="P34" s="1707"/>
      <c r="Q34" s="1707"/>
      <c r="R34" s="1707"/>
      <c r="S34" s="1708"/>
      <c r="T34" s="1010"/>
      <c r="U34" s="1011"/>
    </row>
    <row r="35" spans="1:30" ht="174.75" customHeight="1" x14ac:dyDescent="0.25">
      <c r="A35" s="1018" t="s">
        <v>804</v>
      </c>
      <c r="B35" s="1704" t="s">
        <v>851</v>
      </c>
      <c r="C35" s="1705"/>
      <c r="D35" s="1705"/>
      <c r="E35" s="1705"/>
      <c r="F35" s="1705"/>
      <c r="G35" s="1705"/>
      <c r="H35" s="1706" t="s">
        <v>181</v>
      </c>
      <c r="I35" s="1707"/>
      <c r="J35" s="1707"/>
      <c r="K35" s="1707"/>
      <c r="L35" s="1707"/>
      <c r="M35" s="1707"/>
      <c r="N35" s="1707"/>
      <c r="O35" s="1707"/>
      <c r="P35" s="1707"/>
      <c r="Q35" s="1707"/>
      <c r="R35" s="1707"/>
      <c r="S35" s="1708"/>
      <c r="T35" s="1709"/>
      <c r="U35" s="1710"/>
    </row>
    <row r="36" spans="1:30" ht="181.15" customHeight="1" x14ac:dyDescent="0.25">
      <c r="A36" s="1156" t="s">
        <v>805</v>
      </c>
      <c r="B36" s="1711" t="s">
        <v>806</v>
      </c>
      <c r="C36" s="1712"/>
      <c r="D36" s="1712"/>
      <c r="E36" s="1712"/>
      <c r="F36" s="1712"/>
      <c r="G36" s="1712"/>
      <c r="H36" s="1713" t="s">
        <v>181</v>
      </c>
      <c r="I36" s="1714"/>
      <c r="J36" s="1714"/>
      <c r="K36" s="1714"/>
      <c r="L36" s="1714"/>
      <c r="M36" s="1714"/>
      <c r="N36" s="1714"/>
      <c r="O36" s="1714"/>
      <c r="P36" s="1714"/>
      <c r="Q36" s="1714"/>
      <c r="R36" s="1714"/>
      <c r="S36" s="1715"/>
      <c r="T36" s="1716"/>
      <c r="U36" s="1717"/>
    </row>
    <row r="37" spans="1:30" ht="18" customHeight="1" x14ac:dyDescent="0.25">
      <c r="H37" s="952"/>
      <c r="I37" s="952"/>
      <c r="J37" s="952"/>
      <c r="K37" s="952"/>
      <c r="L37" s="952"/>
      <c r="M37" s="952"/>
      <c r="N37" s="952"/>
      <c r="O37" s="952"/>
      <c r="P37" s="952"/>
      <c r="Q37" s="952"/>
      <c r="R37" s="952"/>
      <c r="S37" s="952"/>
    </row>
    <row r="38" spans="1:30" ht="18" customHeight="1" x14ac:dyDescent="0.25">
      <c r="H38" s="952"/>
      <c r="I38" s="952"/>
      <c r="J38" s="952"/>
      <c r="K38" s="952"/>
      <c r="L38" s="952"/>
      <c r="M38" s="952"/>
      <c r="N38" s="952"/>
      <c r="O38" s="952"/>
      <c r="P38" s="952"/>
      <c r="Q38" s="952"/>
      <c r="R38" s="952"/>
      <c r="S38" s="952"/>
    </row>
    <row r="39" spans="1:30" ht="20.25" customHeight="1" x14ac:dyDescent="0.3">
      <c r="A39" s="1718" t="s">
        <v>631</v>
      </c>
      <c r="B39" s="1019" t="s">
        <v>632</v>
      </c>
      <c r="C39" s="1020"/>
      <c r="D39" s="1020"/>
      <c r="E39" s="1020"/>
      <c r="F39" s="1020"/>
      <c r="G39" s="1021"/>
      <c r="H39" s="1181"/>
      <c r="I39" s="1181"/>
      <c r="J39" s="1181"/>
      <c r="K39" s="1181"/>
      <c r="L39" s="1181"/>
      <c r="M39" s="1181"/>
      <c r="N39" s="1181"/>
      <c r="O39" s="1181"/>
      <c r="P39" s="1181"/>
      <c r="Q39" s="1181"/>
      <c r="R39" s="1181"/>
      <c r="S39" s="1181"/>
      <c r="U39" s="252"/>
      <c r="V39" s="252"/>
      <c r="W39" s="252"/>
      <c r="X39" s="252"/>
      <c r="Y39" s="252"/>
      <c r="Z39" s="252"/>
      <c r="AA39" s="252"/>
      <c r="AB39" s="252"/>
      <c r="AC39" s="251"/>
      <c r="AD39" s="251"/>
    </row>
    <row r="40" spans="1:30" ht="20.25" x14ac:dyDescent="0.25">
      <c r="A40" s="1719"/>
      <c r="B40" s="1720" t="s">
        <v>807</v>
      </c>
      <c r="C40" s="1721"/>
      <c r="D40" s="1721"/>
      <c r="E40" s="1721"/>
      <c r="F40" s="1721"/>
      <c r="G40" s="1722"/>
      <c r="H40" s="695"/>
      <c r="I40" s="695"/>
      <c r="J40" s="695"/>
      <c r="K40" s="695"/>
      <c r="L40" s="695"/>
      <c r="M40" s="695"/>
      <c r="N40" s="695"/>
      <c r="O40" s="695"/>
      <c r="P40" s="695"/>
      <c r="U40" s="695"/>
      <c r="V40" s="695"/>
      <c r="W40" s="695"/>
      <c r="X40" s="695"/>
      <c r="Y40" s="695"/>
      <c r="Z40" s="695"/>
      <c r="AA40" s="695"/>
      <c r="AB40" s="695"/>
      <c r="AC40" s="251"/>
      <c r="AD40" s="251"/>
    </row>
    <row r="41" spans="1:30" ht="9.6" customHeight="1" x14ac:dyDescent="0.25">
      <c r="A41" s="1022"/>
      <c r="B41" s="656"/>
      <c r="C41" s="656"/>
      <c r="D41" s="656"/>
      <c r="E41" s="656"/>
      <c r="F41" s="656"/>
      <c r="G41" s="656"/>
      <c r="H41" s="695"/>
      <c r="I41" s="695"/>
      <c r="J41" s="695"/>
      <c r="K41" s="695"/>
      <c r="L41" s="695"/>
      <c r="M41" s="695"/>
      <c r="N41" s="695"/>
      <c r="O41" s="695"/>
      <c r="P41" s="695"/>
      <c r="U41" s="695"/>
      <c r="V41" s="695"/>
      <c r="W41" s="695"/>
      <c r="X41" s="695"/>
      <c r="Y41" s="695"/>
      <c r="Z41" s="695"/>
      <c r="AA41" s="695"/>
      <c r="AB41" s="695"/>
      <c r="AC41" s="251"/>
      <c r="AD41" s="251"/>
    </row>
    <row r="42" spans="1:30" ht="9.6" customHeight="1" x14ac:dyDescent="0.25">
      <c r="A42" s="1022"/>
      <c r="B42" s="656"/>
      <c r="C42" s="656"/>
      <c r="D42" s="656"/>
      <c r="E42" s="656"/>
      <c r="F42" s="656"/>
      <c r="G42" s="656"/>
      <c r="H42" s="695"/>
      <c r="I42" s="695"/>
      <c r="J42" s="695"/>
      <c r="K42" s="695"/>
      <c r="L42" s="695"/>
      <c r="M42" s="695"/>
      <c r="N42" s="695"/>
      <c r="O42" s="695"/>
      <c r="P42" s="695"/>
      <c r="U42" s="695"/>
      <c r="V42" s="695"/>
      <c r="W42" s="695"/>
      <c r="X42" s="695"/>
      <c r="Y42" s="695"/>
      <c r="Z42" s="695"/>
      <c r="AA42" s="695"/>
      <c r="AB42" s="695"/>
      <c r="AC42" s="251"/>
      <c r="AD42" s="251"/>
    </row>
    <row r="43" spans="1:30" ht="9.6" customHeight="1" x14ac:dyDescent="0.25">
      <c r="A43" s="1022"/>
      <c r="B43" s="656"/>
      <c r="C43" s="656"/>
      <c r="D43" s="656"/>
      <c r="E43" s="656"/>
      <c r="F43" s="656"/>
      <c r="G43" s="656"/>
      <c r="H43" s="695"/>
      <c r="I43" s="695"/>
      <c r="J43" s="695"/>
      <c r="K43" s="695"/>
      <c r="L43" s="695"/>
      <c r="M43" s="695"/>
      <c r="N43" s="695"/>
      <c r="O43" s="695"/>
      <c r="P43" s="695"/>
      <c r="U43" s="695"/>
      <c r="V43" s="695"/>
      <c r="W43" s="695"/>
      <c r="X43" s="695"/>
      <c r="Y43" s="695"/>
      <c r="Z43" s="695"/>
      <c r="AA43" s="695"/>
      <c r="AB43" s="695"/>
      <c r="AC43" s="251"/>
      <c r="AD43" s="251"/>
    </row>
    <row r="44" spans="1:30" ht="9.6" customHeight="1" x14ac:dyDescent="0.25">
      <c r="A44" s="1022"/>
      <c r="B44" s="656"/>
      <c r="C44" s="656"/>
      <c r="D44" s="656"/>
      <c r="E44" s="656"/>
      <c r="F44" s="656"/>
      <c r="G44" s="656"/>
      <c r="H44" s="695"/>
      <c r="I44" s="695"/>
      <c r="J44" s="695"/>
      <c r="K44" s="695"/>
      <c r="L44" s="695"/>
      <c r="M44" s="695"/>
      <c r="N44" s="695"/>
      <c r="O44" s="695"/>
      <c r="P44" s="695"/>
      <c r="U44" s="695"/>
      <c r="V44" s="695"/>
      <c r="W44" s="695"/>
      <c r="X44" s="695"/>
      <c r="Y44" s="695"/>
      <c r="Z44" s="695"/>
      <c r="AA44" s="695"/>
      <c r="AB44" s="695"/>
      <c r="AC44" s="251"/>
      <c r="AD44" s="251"/>
    </row>
    <row r="45" spans="1:30" ht="9.6" customHeight="1" x14ac:dyDescent="0.25">
      <c r="A45" s="1022"/>
      <c r="B45" s="656"/>
      <c r="C45" s="656"/>
      <c r="D45" s="656"/>
      <c r="E45" s="656"/>
      <c r="F45" s="656"/>
      <c r="G45" s="656"/>
      <c r="H45" s="695"/>
      <c r="I45" s="695"/>
      <c r="J45" s="695"/>
      <c r="K45" s="695"/>
      <c r="L45" s="695"/>
      <c r="M45" s="695"/>
      <c r="N45" s="695"/>
      <c r="O45" s="695"/>
      <c r="P45" s="695"/>
      <c r="U45" s="695"/>
      <c r="V45" s="695"/>
      <c r="W45" s="695"/>
      <c r="X45" s="695"/>
      <c r="Y45" s="695"/>
      <c r="Z45" s="695"/>
      <c r="AA45" s="695"/>
      <c r="AB45" s="695"/>
      <c r="AC45" s="251"/>
      <c r="AD45" s="251"/>
    </row>
    <row r="46" spans="1:30" ht="9.6" customHeight="1" x14ac:dyDescent="0.25">
      <c r="A46" s="1022"/>
      <c r="B46" s="656"/>
      <c r="C46" s="656"/>
      <c r="D46" s="656"/>
      <c r="E46" s="656"/>
      <c r="F46" s="656"/>
      <c r="G46" s="656"/>
      <c r="H46" s="695"/>
      <c r="I46" s="695"/>
      <c r="J46" s="695"/>
      <c r="K46" s="695"/>
      <c r="L46" s="695"/>
      <c r="M46" s="695"/>
      <c r="N46" s="695"/>
      <c r="O46" s="695"/>
      <c r="P46" s="695"/>
      <c r="U46" s="695"/>
      <c r="V46" s="695"/>
      <c r="W46" s="695"/>
      <c r="X46" s="695"/>
      <c r="Y46" s="695"/>
      <c r="Z46" s="695"/>
      <c r="AA46" s="695"/>
      <c r="AB46" s="695"/>
      <c r="AC46" s="251"/>
      <c r="AD46" s="251"/>
    </row>
    <row r="47" spans="1:30" ht="9.6" customHeight="1" x14ac:dyDescent="0.25">
      <c r="H47" s="32"/>
    </row>
    <row r="48" spans="1:30" ht="20.25" customHeight="1" x14ac:dyDescent="0.3">
      <c r="A48" s="44" t="s">
        <v>633</v>
      </c>
    </row>
    <row r="49" spans="1:31" ht="20.25" customHeight="1" x14ac:dyDescent="0.3">
      <c r="A49" s="44"/>
    </row>
    <row r="50" spans="1:31" ht="20.25" customHeight="1" x14ac:dyDescent="0.3">
      <c r="A50" s="44" t="s">
        <v>634</v>
      </c>
    </row>
    <row r="51" spans="1:31" ht="20.25" customHeight="1" x14ac:dyDescent="0.3">
      <c r="A51" s="42" t="s">
        <v>365</v>
      </c>
      <c r="B51" s="37"/>
      <c r="C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row>
    <row r="52" spans="1:31" ht="19.5" customHeight="1" x14ac:dyDescent="0.25">
      <c r="A52" s="250" t="s">
        <v>180</v>
      </c>
    </row>
    <row r="53" spans="1:31" ht="27.75" customHeight="1" x14ac:dyDescent="0.25">
      <c r="A53" s="1683" t="s">
        <v>45</v>
      </c>
      <c r="B53" s="1686" t="s">
        <v>179</v>
      </c>
      <c r="C53" s="1689" t="s">
        <v>178</v>
      </c>
      <c r="D53" s="1692" t="s">
        <v>177</v>
      </c>
      <c r="E53" s="1692" t="s">
        <v>176</v>
      </c>
      <c r="F53" s="1692" t="s">
        <v>175</v>
      </c>
      <c r="G53" s="1692" t="s">
        <v>635</v>
      </c>
      <c r="H53" s="1695" t="s">
        <v>636</v>
      </c>
      <c r="I53" s="1696"/>
      <c r="J53" s="1696"/>
      <c r="K53" s="1696"/>
      <c r="L53" s="1696"/>
      <c r="M53" s="1696"/>
      <c r="N53" s="1696"/>
      <c r="O53" s="1696"/>
      <c r="P53" s="1696"/>
      <c r="Q53" s="1696"/>
      <c r="R53" s="1696"/>
      <c r="S53" s="1696"/>
      <c r="T53" s="1696"/>
      <c r="U53" s="1696"/>
      <c r="V53" s="1696"/>
      <c r="W53" s="1697"/>
      <c r="X53" s="1698" t="s">
        <v>637</v>
      </c>
      <c r="Y53" s="1699"/>
      <c r="Z53" s="1670" t="s">
        <v>350</v>
      </c>
    </row>
    <row r="54" spans="1:31" ht="69.75" customHeight="1" x14ac:dyDescent="0.25">
      <c r="A54" s="1684"/>
      <c r="B54" s="1687"/>
      <c r="C54" s="1690"/>
      <c r="D54" s="1693"/>
      <c r="E54" s="1693"/>
      <c r="F54" s="1693"/>
      <c r="G54" s="1693"/>
      <c r="H54" s="1672" t="s">
        <v>173</v>
      </c>
      <c r="I54" s="1673"/>
      <c r="J54" s="1674"/>
      <c r="K54" s="1675" t="s">
        <v>172</v>
      </c>
      <c r="L54" s="1676"/>
      <c r="M54" s="1677"/>
      <c r="N54" s="1652" t="s">
        <v>552</v>
      </c>
      <c r="O54" s="1653"/>
      <c r="P54" s="1654"/>
      <c r="Q54" s="1678" t="s">
        <v>553</v>
      </c>
      <c r="R54" s="1679"/>
      <c r="S54" s="1679"/>
      <c r="T54" s="778" t="s">
        <v>554</v>
      </c>
      <c r="U54" s="1680" t="s">
        <v>555</v>
      </c>
      <c r="V54" s="1680"/>
      <c r="W54" s="1680"/>
      <c r="X54" s="1700"/>
      <c r="Y54" s="1701"/>
      <c r="Z54" s="1671"/>
    </row>
    <row r="55" spans="1:31" ht="198.6" customHeight="1" x14ac:dyDescent="0.25">
      <c r="A55" s="1685"/>
      <c r="B55" s="1688"/>
      <c r="C55" s="1691"/>
      <c r="D55" s="1694"/>
      <c r="E55" s="1694"/>
      <c r="F55" s="1694"/>
      <c r="G55" s="1694"/>
      <c r="H55" s="249" t="s">
        <v>638</v>
      </c>
      <c r="I55" s="249" t="s">
        <v>170</v>
      </c>
      <c r="J55" s="249" t="s">
        <v>169</v>
      </c>
      <c r="K55" s="248" t="s">
        <v>168</v>
      </c>
      <c r="L55" s="248" t="s">
        <v>167</v>
      </c>
      <c r="M55" s="560" t="s">
        <v>166</v>
      </c>
      <c r="N55" s="779" t="s">
        <v>556</v>
      </c>
      <c r="O55" s="779" t="s">
        <v>557</v>
      </c>
      <c r="P55" s="779" t="s">
        <v>558</v>
      </c>
      <c r="Q55" s="248" t="s">
        <v>559</v>
      </c>
      <c r="R55" s="560" t="s">
        <v>560</v>
      </c>
      <c r="S55" s="1023" t="s">
        <v>561</v>
      </c>
      <c r="T55" s="779" t="s">
        <v>708</v>
      </c>
      <c r="U55" s="696" t="s">
        <v>562</v>
      </c>
      <c r="V55" s="560" t="s">
        <v>704</v>
      </c>
      <c r="W55" s="560" t="s">
        <v>705</v>
      </c>
      <c r="X55" s="1702"/>
      <c r="Y55" s="1703"/>
      <c r="Z55" s="756" t="s">
        <v>351</v>
      </c>
    </row>
    <row r="56" spans="1:31" ht="54.95" customHeight="1" x14ac:dyDescent="0.25">
      <c r="A56" s="783">
        <v>1</v>
      </c>
      <c r="B56" s="247"/>
      <c r="C56" s="246"/>
      <c r="D56" s="245"/>
      <c r="E56" s="244"/>
      <c r="F56" s="244"/>
      <c r="G56" s="243"/>
      <c r="H56" s="243"/>
      <c r="I56" s="243"/>
      <c r="J56" s="243"/>
      <c r="K56" s="243"/>
      <c r="L56" s="243"/>
      <c r="M56" s="243"/>
      <c r="N56" s="561"/>
      <c r="O56" s="561"/>
      <c r="P56" s="561"/>
      <c r="Q56" s="561"/>
      <c r="R56" s="561"/>
      <c r="S56" s="561"/>
      <c r="T56" s="561"/>
      <c r="U56" s="561"/>
      <c r="V56" s="561"/>
      <c r="W56" s="561"/>
      <c r="X56" s="1681"/>
      <c r="Y56" s="1682"/>
      <c r="Z56" s="1024"/>
    </row>
    <row r="57" spans="1:31" ht="54.95" customHeight="1" x14ac:dyDescent="0.25">
      <c r="A57" s="783">
        <v>2</v>
      </c>
      <c r="B57" s="247"/>
      <c r="C57" s="246"/>
      <c r="D57" s="245"/>
      <c r="E57" s="244"/>
      <c r="F57" s="244"/>
      <c r="G57" s="243"/>
      <c r="H57" s="243"/>
      <c r="I57" s="243"/>
      <c r="J57" s="243"/>
      <c r="K57" s="243"/>
      <c r="L57" s="243"/>
      <c r="M57" s="243"/>
      <c r="N57" s="562"/>
      <c r="O57" s="562"/>
      <c r="P57" s="562"/>
      <c r="Q57" s="562"/>
      <c r="R57" s="562"/>
      <c r="S57" s="562"/>
      <c r="T57" s="562"/>
      <c r="U57" s="562"/>
      <c r="V57" s="562"/>
      <c r="W57" s="562"/>
      <c r="X57" s="1681"/>
      <c r="Y57" s="1682"/>
      <c r="Z57" s="1024"/>
    </row>
    <row r="58" spans="1:31" ht="54.95" customHeight="1" x14ac:dyDescent="0.25">
      <c r="A58" s="783">
        <v>3</v>
      </c>
      <c r="B58" s="247"/>
      <c r="C58" s="246"/>
      <c r="D58" s="245"/>
      <c r="E58" s="244"/>
      <c r="F58" s="244"/>
      <c r="G58" s="243"/>
      <c r="H58" s="243"/>
      <c r="I58" s="243"/>
      <c r="J58" s="243"/>
      <c r="K58" s="243"/>
      <c r="L58" s="243"/>
      <c r="M58" s="243"/>
      <c r="N58" s="562"/>
      <c r="O58" s="562"/>
      <c r="P58" s="562"/>
      <c r="Q58" s="562"/>
      <c r="R58" s="562"/>
      <c r="S58" s="562"/>
      <c r="T58" s="562"/>
      <c r="U58" s="562"/>
      <c r="V58" s="562"/>
      <c r="W58" s="562"/>
      <c r="X58" s="1681"/>
      <c r="Y58" s="1682"/>
      <c r="Z58" s="1024"/>
    </row>
    <row r="59" spans="1:31" ht="54.95" customHeight="1" x14ac:dyDescent="0.25">
      <c r="A59" s="783">
        <v>4</v>
      </c>
      <c r="B59" s="247"/>
      <c r="C59" s="246"/>
      <c r="D59" s="245"/>
      <c r="E59" s="244"/>
      <c r="F59" s="244"/>
      <c r="G59" s="243"/>
      <c r="H59" s="243"/>
      <c r="I59" s="243"/>
      <c r="J59" s="243"/>
      <c r="K59" s="243"/>
      <c r="L59" s="243"/>
      <c r="M59" s="243"/>
      <c r="N59" s="562"/>
      <c r="O59" s="562"/>
      <c r="P59" s="562"/>
      <c r="Q59" s="562"/>
      <c r="R59" s="562"/>
      <c r="S59" s="562"/>
      <c r="T59" s="562"/>
      <c r="U59" s="562"/>
      <c r="V59" s="562"/>
      <c r="W59" s="562"/>
      <c r="X59" s="1681"/>
      <c r="Y59" s="1682"/>
      <c r="Z59" s="1024"/>
    </row>
    <row r="60" spans="1:31" ht="54.95" customHeight="1" x14ac:dyDescent="0.25">
      <c r="A60" s="783">
        <v>5</v>
      </c>
      <c r="B60" s="247"/>
      <c r="C60" s="246"/>
      <c r="D60" s="245"/>
      <c r="E60" s="244"/>
      <c r="F60" s="244"/>
      <c r="G60" s="243"/>
      <c r="H60" s="243"/>
      <c r="I60" s="243"/>
      <c r="J60" s="243"/>
      <c r="K60" s="243"/>
      <c r="L60" s="243"/>
      <c r="M60" s="243"/>
      <c r="N60" s="562"/>
      <c r="O60" s="562"/>
      <c r="P60" s="562"/>
      <c r="Q60" s="562"/>
      <c r="R60" s="562"/>
      <c r="S60" s="562"/>
      <c r="T60" s="562"/>
      <c r="U60" s="562"/>
      <c r="V60" s="562"/>
      <c r="W60" s="562"/>
      <c r="X60" s="1681"/>
      <c r="Y60" s="1682"/>
      <c r="Z60" s="1024"/>
    </row>
    <row r="61" spans="1:31" ht="54.95" customHeight="1" x14ac:dyDescent="0.25">
      <c r="A61" s="783">
        <v>6</v>
      </c>
      <c r="B61" s="247"/>
      <c r="C61" s="246"/>
      <c r="D61" s="245"/>
      <c r="E61" s="244"/>
      <c r="F61" s="244"/>
      <c r="G61" s="243"/>
      <c r="H61" s="243"/>
      <c r="I61" s="243"/>
      <c r="J61" s="243"/>
      <c r="K61" s="243"/>
      <c r="L61" s="243"/>
      <c r="M61" s="243"/>
      <c r="N61" s="562"/>
      <c r="O61" s="562"/>
      <c r="P61" s="562"/>
      <c r="Q61" s="562"/>
      <c r="R61" s="562"/>
      <c r="S61" s="562"/>
      <c r="T61" s="562"/>
      <c r="U61" s="562"/>
      <c r="V61" s="562"/>
      <c r="W61" s="562"/>
      <c r="X61" s="1681"/>
      <c r="Y61" s="1682"/>
      <c r="Z61" s="1024"/>
    </row>
    <row r="62" spans="1:31" ht="54.95" customHeight="1" x14ac:dyDescent="0.25">
      <c r="A62" s="783">
        <v>7</v>
      </c>
      <c r="B62" s="247"/>
      <c r="C62" s="246"/>
      <c r="D62" s="245"/>
      <c r="E62" s="244"/>
      <c r="F62" s="244"/>
      <c r="G62" s="243"/>
      <c r="H62" s="243"/>
      <c r="I62" s="243"/>
      <c r="J62" s="243"/>
      <c r="K62" s="243"/>
      <c r="L62" s="243"/>
      <c r="M62" s="243"/>
      <c r="N62" s="562"/>
      <c r="O62" s="562"/>
      <c r="P62" s="562"/>
      <c r="Q62" s="562"/>
      <c r="R62" s="562"/>
      <c r="S62" s="562"/>
      <c r="T62" s="562"/>
      <c r="U62" s="562"/>
      <c r="V62" s="562"/>
      <c r="W62" s="562"/>
      <c r="X62" s="1681"/>
      <c r="Y62" s="1682"/>
      <c r="Z62" s="1024"/>
    </row>
    <row r="63" spans="1:31" ht="54.95" customHeight="1" x14ac:dyDescent="0.25">
      <c r="A63" s="783">
        <v>8</v>
      </c>
      <c r="B63" s="247"/>
      <c r="C63" s="246"/>
      <c r="D63" s="245"/>
      <c r="E63" s="244"/>
      <c r="F63" s="244"/>
      <c r="G63" s="243"/>
      <c r="H63" s="243"/>
      <c r="I63" s="243"/>
      <c r="J63" s="243"/>
      <c r="K63" s="243"/>
      <c r="L63" s="243"/>
      <c r="M63" s="243"/>
      <c r="N63" s="562"/>
      <c r="O63" s="562"/>
      <c r="P63" s="562"/>
      <c r="Q63" s="562"/>
      <c r="R63" s="562"/>
      <c r="S63" s="562"/>
      <c r="T63" s="562"/>
      <c r="U63" s="562"/>
      <c r="V63" s="562"/>
      <c r="W63" s="562"/>
      <c r="X63" s="1681"/>
      <c r="Y63" s="1682"/>
      <c r="Z63" s="1024"/>
    </row>
    <row r="64" spans="1:31" ht="54.95" customHeight="1" x14ac:dyDescent="0.25">
      <c r="A64" s="783">
        <v>9</v>
      </c>
      <c r="B64" s="247"/>
      <c r="C64" s="246"/>
      <c r="D64" s="245"/>
      <c r="E64" s="244"/>
      <c r="F64" s="244"/>
      <c r="G64" s="243"/>
      <c r="H64" s="243"/>
      <c r="I64" s="243"/>
      <c r="J64" s="243"/>
      <c r="K64" s="243"/>
      <c r="L64" s="243"/>
      <c r="M64" s="243"/>
      <c r="N64" s="562"/>
      <c r="O64" s="562"/>
      <c r="P64" s="562"/>
      <c r="Q64" s="562"/>
      <c r="R64" s="562"/>
      <c r="S64" s="562"/>
      <c r="T64" s="562"/>
      <c r="U64" s="562"/>
      <c r="V64" s="562"/>
      <c r="W64" s="562"/>
      <c r="X64" s="1681"/>
      <c r="Y64" s="1682"/>
      <c r="Z64" s="1024"/>
    </row>
    <row r="65" spans="1:26" ht="54.95" customHeight="1" x14ac:dyDescent="0.25">
      <c r="A65" s="783">
        <v>10</v>
      </c>
      <c r="B65" s="247"/>
      <c r="C65" s="246"/>
      <c r="D65" s="245"/>
      <c r="E65" s="244"/>
      <c r="F65" s="244"/>
      <c r="G65" s="243"/>
      <c r="H65" s="243"/>
      <c r="I65" s="243"/>
      <c r="J65" s="243"/>
      <c r="K65" s="243"/>
      <c r="L65" s="243"/>
      <c r="M65" s="243"/>
      <c r="N65" s="562"/>
      <c r="O65" s="562"/>
      <c r="P65" s="562"/>
      <c r="Q65" s="562"/>
      <c r="R65" s="562"/>
      <c r="S65" s="562"/>
      <c r="T65" s="562"/>
      <c r="U65" s="562"/>
      <c r="V65" s="562"/>
      <c r="W65" s="562"/>
      <c r="X65" s="1681"/>
      <c r="Y65" s="1682"/>
      <c r="Z65" s="1024"/>
    </row>
    <row r="66" spans="1:26" ht="54.95" customHeight="1" x14ac:dyDescent="0.25">
      <c r="A66" s="783">
        <v>11</v>
      </c>
      <c r="B66" s="247"/>
      <c r="C66" s="246"/>
      <c r="D66" s="245"/>
      <c r="E66" s="244"/>
      <c r="F66" s="244"/>
      <c r="G66" s="243"/>
      <c r="H66" s="243"/>
      <c r="I66" s="243"/>
      <c r="J66" s="243"/>
      <c r="K66" s="243"/>
      <c r="L66" s="243"/>
      <c r="M66" s="243"/>
      <c r="N66" s="562"/>
      <c r="O66" s="562"/>
      <c r="P66" s="562"/>
      <c r="Q66" s="562"/>
      <c r="R66" s="562"/>
      <c r="S66" s="562"/>
      <c r="T66" s="562"/>
      <c r="U66" s="562"/>
      <c r="V66" s="562"/>
      <c r="W66" s="562"/>
      <c r="X66" s="1681"/>
      <c r="Y66" s="1682"/>
      <c r="Z66" s="1024"/>
    </row>
    <row r="67" spans="1:26" ht="54.95" customHeight="1" x14ac:dyDescent="0.25">
      <c r="A67" s="783">
        <v>12</v>
      </c>
      <c r="B67" s="247"/>
      <c r="C67" s="246"/>
      <c r="D67" s="245"/>
      <c r="E67" s="244"/>
      <c r="F67" s="244"/>
      <c r="G67" s="243"/>
      <c r="H67" s="243"/>
      <c r="I67" s="243"/>
      <c r="J67" s="243"/>
      <c r="K67" s="243"/>
      <c r="L67" s="243"/>
      <c r="M67" s="243"/>
      <c r="N67" s="562"/>
      <c r="O67" s="562"/>
      <c r="P67" s="562"/>
      <c r="Q67" s="562"/>
      <c r="R67" s="562"/>
      <c r="S67" s="562"/>
      <c r="T67" s="562"/>
      <c r="U67" s="562"/>
      <c r="V67" s="562"/>
      <c r="W67" s="562"/>
      <c r="X67" s="1681"/>
      <c r="Y67" s="1682"/>
      <c r="Z67" s="1024"/>
    </row>
    <row r="68" spans="1:26" ht="54.95" customHeight="1" x14ac:dyDescent="0.25">
      <c r="A68" s="783">
        <v>13</v>
      </c>
      <c r="B68" s="247"/>
      <c r="C68" s="246"/>
      <c r="D68" s="245"/>
      <c r="E68" s="244"/>
      <c r="F68" s="244"/>
      <c r="G68" s="243"/>
      <c r="H68" s="243"/>
      <c r="I68" s="243"/>
      <c r="J68" s="243"/>
      <c r="K68" s="243"/>
      <c r="L68" s="243"/>
      <c r="M68" s="243"/>
      <c r="N68" s="562"/>
      <c r="O68" s="562"/>
      <c r="P68" s="562"/>
      <c r="Q68" s="562"/>
      <c r="R68" s="562"/>
      <c r="S68" s="562"/>
      <c r="T68" s="562"/>
      <c r="U68" s="562"/>
      <c r="V68" s="562"/>
      <c r="W68" s="562"/>
      <c r="X68" s="1681"/>
      <c r="Y68" s="1682"/>
      <c r="Z68" s="1024"/>
    </row>
    <row r="69" spans="1:26" ht="54.95" customHeight="1" x14ac:dyDescent="0.25">
      <c r="A69" s="783">
        <v>14</v>
      </c>
      <c r="B69" s="247"/>
      <c r="C69" s="246"/>
      <c r="D69" s="245"/>
      <c r="E69" s="244"/>
      <c r="F69" s="244"/>
      <c r="G69" s="243"/>
      <c r="H69" s="243"/>
      <c r="I69" s="243"/>
      <c r="J69" s="243"/>
      <c r="K69" s="243"/>
      <c r="L69" s="243"/>
      <c r="M69" s="243"/>
      <c r="N69" s="562"/>
      <c r="O69" s="562"/>
      <c r="P69" s="562"/>
      <c r="Q69" s="562"/>
      <c r="R69" s="562"/>
      <c r="S69" s="562"/>
      <c r="T69" s="562"/>
      <c r="U69" s="562"/>
      <c r="V69" s="562"/>
      <c r="W69" s="562"/>
      <c r="X69" s="1681"/>
      <c r="Y69" s="1682"/>
      <c r="Z69" s="1024"/>
    </row>
    <row r="70" spans="1:26" ht="54.95" customHeight="1" x14ac:dyDescent="0.25">
      <c r="A70" s="783">
        <v>15</v>
      </c>
      <c r="B70" s="247"/>
      <c r="C70" s="246"/>
      <c r="D70" s="245"/>
      <c r="E70" s="244"/>
      <c r="F70" s="244"/>
      <c r="G70" s="243"/>
      <c r="H70" s="243"/>
      <c r="I70" s="243"/>
      <c r="J70" s="243"/>
      <c r="K70" s="243"/>
      <c r="L70" s="243"/>
      <c r="M70" s="243"/>
      <c r="N70" s="562"/>
      <c r="O70" s="562"/>
      <c r="P70" s="562"/>
      <c r="Q70" s="562"/>
      <c r="R70" s="562"/>
      <c r="S70" s="562"/>
      <c r="T70" s="562"/>
      <c r="U70" s="562"/>
      <c r="V70" s="562"/>
      <c r="W70" s="562"/>
      <c r="X70" s="1681"/>
      <c r="Y70" s="1682"/>
      <c r="Z70" s="1024"/>
    </row>
    <row r="71" spans="1:26" ht="54.95" customHeight="1" x14ac:dyDescent="0.25">
      <c r="A71" s="783">
        <v>16</v>
      </c>
      <c r="B71" s="247"/>
      <c r="C71" s="246"/>
      <c r="D71" s="245"/>
      <c r="E71" s="244"/>
      <c r="F71" s="244"/>
      <c r="G71" s="243"/>
      <c r="H71" s="243"/>
      <c r="I71" s="243"/>
      <c r="J71" s="243"/>
      <c r="K71" s="243"/>
      <c r="L71" s="243"/>
      <c r="M71" s="243"/>
      <c r="N71" s="562"/>
      <c r="O71" s="562"/>
      <c r="P71" s="562"/>
      <c r="Q71" s="562"/>
      <c r="R71" s="562"/>
      <c r="S71" s="562"/>
      <c r="T71" s="562"/>
      <c r="U71" s="562"/>
      <c r="V71" s="562"/>
      <c r="W71" s="562"/>
      <c r="X71" s="1681"/>
      <c r="Y71" s="1682"/>
      <c r="Z71" s="1024"/>
    </row>
    <row r="72" spans="1:26" ht="54.95" customHeight="1" x14ac:dyDescent="0.25">
      <c r="A72" s="783">
        <v>17</v>
      </c>
      <c r="B72" s="247"/>
      <c r="C72" s="246"/>
      <c r="D72" s="245"/>
      <c r="E72" s="244"/>
      <c r="F72" s="244"/>
      <c r="G72" s="243"/>
      <c r="H72" s="243"/>
      <c r="I72" s="243"/>
      <c r="J72" s="243"/>
      <c r="K72" s="243"/>
      <c r="L72" s="243"/>
      <c r="M72" s="243"/>
      <c r="N72" s="562"/>
      <c r="O72" s="562"/>
      <c r="P72" s="562"/>
      <c r="Q72" s="562"/>
      <c r="R72" s="562"/>
      <c r="S72" s="562"/>
      <c r="T72" s="562"/>
      <c r="U72" s="562"/>
      <c r="V72" s="562"/>
      <c r="W72" s="562"/>
      <c r="X72" s="1681"/>
      <c r="Y72" s="1682"/>
      <c r="Z72" s="1024"/>
    </row>
    <row r="73" spans="1:26" ht="54.95" customHeight="1" x14ac:dyDescent="0.25">
      <c r="A73" s="783">
        <v>18</v>
      </c>
      <c r="B73" s="247"/>
      <c r="C73" s="246"/>
      <c r="D73" s="245"/>
      <c r="E73" s="244"/>
      <c r="F73" s="244"/>
      <c r="G73" s="243"/>
      <c r="H73" s="243"/>
      <c r="I73" s="243"/>
      <c r="J73" s="243"/>
      <c r="K73" s="243"/>
      <c r="L73" s="243"/>
      <c r="M73" s="243"/>
      <c r="N73" s="562"/>
      <c r="O73" s="562"/>
      <c r="P73" s="562"/>
      <c r="Q73" s="562"/>
      <c r="R73" s="562"/>
      <c r="S73" s="562"/>
      <c r="T73" s="562"/>
      <c r="U73" s="562"/>
      <c r="V73" s="562"/>
      <c r="W73" s="562"/>
      <c r="X73" s="1681"/>
      <c r="Y73" s="1682"/>
      <c r="Z73" s="1024"/>
    </row>
    <row r="74" spans="1:26" ht="54.95" customHeight="1" x14ac:dyDescent="0.25">
      <c r="A74" s="783">
        <v>19</v>
      </c>
      <c r="B74" s="247"/>
      <c r="C74" s="246"/>
      <c r="D74" s="245"/>
      <c r="E74" s="244"/>
      <c r="F74" s="244"/>
      <c r="G74" s="243"/>
      <c r="H74" s="243"/>
      <c r="I74" s="243"/>
      <c r="J74" s="243"/>
      <c r="K74" s="243"/>
      <c r="L74" s="243"/>
      <c r="M74" s="243"/>
      <c r="N74" s="562"/>
      <c r="O74" s="562"/>
      <c r="P74" s="562"/>
      <c r="Q74" s="562"/>
      <c r="R74" s="562"/>
      <c r="S74" s="562"/>
      <c r="T74" s="562"/>
      <c r="U74" s="562"/>
      <c r="V74" s="562"/>
      <c r="W74" s="562"/>
      <c r="X74" s="1681"/>
      <c r="Y74" s="1682"/>
      <c r="Z74" s="1024"/>
    </row>
    <row r="75" spans="1:26" ht="54.95" customHeight="1" x14ac:dyDescent="0.25">
      <c r="A75" s="783">
        <v>20</v>
      </c>
      <c r="B75" s="247"/>
      <c r="C75" s="246"/>
      <c r="D75" s="245"/>
      <c r="E75" s="244"/>
      <c r="F75" s="244"/>
      <c r="G75" s="243"/>
      <c r="H75" s="243"/>
      <c r="I75" s="243"/>
      <c r="J75" s="243"/>
      <c r="K75" s="243"/>
      <c r="L75" s="243"/>
      <c r="M75" s="243"/>
      <c r="N75" s="562"/>
      <c r="O75" s="562"/>
      <c r="P75" s="562"/>
      <c r="Q75" s="562"/>
      <c r="R75" s="562"/>
      <c r="S75" s="562"/>
      <c r="T75" s="562"/>
      <c r="U75" s="562"/>
      <c r="V75" s="562"/>
      <c r="W75" s="562"/>
      <c r="X75" s="1681"/>
      <c r="Y75" s="1682"/>
      <c r="Z75" s="1024"/>
    </row>
    <row r="76" spans="1:26" ht="54.95" customHeight="1" x14ac:dyDescent="0.25">
      <c r="A76" s="783">
        <v>21</v>
      </c>
      <c r="B76" s="247"/>
      <c r="C76" s="246"/>
      <c r="D76" s="245"/>
      <c r="E76" s="244"/>
      <c r="F76" s="244"/>
      <c r="G76" s="243"/>
      <c r="H76" s="243"/>
      <c r="I76" s="243"/>
      <c r="J76" s="243"/>
      <c r="K76" s="243"/>
      <c r="L76" s="243"/>
      <c r="M76" s="243"/>
      <c r="N76" s="562"/>
      <c r="O76" s="562"/>
      <c r="P76" s="562"/>
      <c r="Q76" s="562"/>
      <c r="R76" s="562"/>
      <c r="S76" s="562"/>
      <c r="T76" s="562"/>
      <c r="U76" s="562"/>
      <c r="V76" s="562"/>
      <c r="W76" s="562"/>
      <c r="X76" s="1681"/>
      <c r="Y76" s="1682"/>
      <c r="Z76" s="1024"/>
    </row>
    <row r="77" spans="1:26" ht="54.95" customHeight="1" x14ac:dyDescent="0.25">
      <c r="A77" s="783">
        <v>22</v>
      </c>
      <c r="B77" s="247"/>
      <c r="C77" s="246"/>
      <c r="D77" s="245"/>
      <c r="E77" s="244"/>
      <c r="F77" s="244"/>
      <c r="G77" s="243"/>
      <c r="H77" s="243"/>
      <c r="I77" s="243"/>
      <c r="J77" s="243"/>
      <c r="K77" s="243"/>
      <c r="L77" s="243"/>
      <c r="M77" s="243"/>
      <c r="N77" s="562"/>
      <c r="O77" s="562"/>
      <c r="P77" s="562"/>
      <c r="Q77" s="562"/>
      <c r="R77" s="562"/>
      <c r="S77" s="562"/>
      <c r="T77" s="562"/>
      <c r="U77" s="562"/>
      <c r="V77" s="562"/>
      <c r="W77" s="562"/>
      <c r="X77" s="1681"/>
      <c r="Y77" s="1682"/>
      <c r="Z77" s="1024"/>
    </row>
    <row r="78" spans="1:26" ht="54.95" customHeight="1" x14ac:dyDescent="0.25">
      <c r="A78" s="783">
        <v>23</v>
      </c>
      <c r="B78" s="247"/>
      <c r="C78" s="246"/>
      <c r="D78" s="245"/>
      <c r="E78" s="244"/>
      <c r="F78" s="244"/>
      <c r="G78" s="243"/>
      <c r="H78" s="243"/>
      <c r="I78" s="243"/>
      <c r="J78" s="243"/>
      <c r="K78" s="243"/>
      <c r="L78" s="243"/>
      <c r="M78" s="243"/>
      <c r="N78" s="562"/>
      <c r="O78" s="562"/>
      <c r="P78" s="562"/>
      <c r="Q78" s="562"/>
      <c r="R78" s="562"/>
      <c r="S78" s="562"/>
      <c r="T78" s="562"/>
      <c r="U78" s="562"/>
      <c r="V78" s="562"/>
      <c r="W78" s="562"/>
      <c r="X78" s="1681"/>
      <c r="Y78" s="1682"/>
      <c r="Z78" s="1024"/>
    </row>
    <row r="79" spans="1:26" ht="54.95" customHeight="1" x14ac:dyDescent="0.25">
      <c r="A79" s="783">
        <v>24</v>
      </c>
      <c r="B79" s="247"/>
      <c r="C79" s="246"/>
      <c r="D79" s="245"/>
      <c r="E79" s="244"/>
      <c r="F79" s="244"/>
      <c r="G79" s="243"/>
      <c r="H79" s="243"/>
      <c r="I79" s="243"/>
      <c r="J79" s="243"/>
      <c r="K79" s="243"/>
      <c r="L79" s="243"/>
      <c r="M79" s="243"/>
      <c r="N79" s="562"/>
      <c r="O79" s="562"/>
      <c r="P79" s="562"/>
      <c r="Q79" s="562"/>
      <c r="R79" s="562"/>
      <c r="S79" s="562"/>
      <c r="T79" s="562"/>
      <c r="U79" s="562"/>
      <c r="V79" s="562"/>
      <c r="W79" s="562"/>
      <c r="X79" s="1681"/>
      <c r="Y79" s="1682"/>
      <c r="Z79" s="1024"/>
    </row>
    <row r="80" spans="1:26" ht="54.95" customHeight="1" x14ac:dyDescent="0.25">
      <c r="A80" s="783">
        <v>25</v>
      </c>
      <c r="B80" s="247"/>
      <c r="C80" s="246"/>
      <c r="D80" s="245"/>
      <c r="E80" s="244"/>
      <c r="F80" s="244"/>
      <c r="G80" s="243"/>
      <c r="H80" s="243"/>
      <c r="I80" s="243"/>
      <c r="J80" s="243"/>
      <c r="K80" s="243"/>
      <c r="L80" s="243"/>
      <c r="M80" s="243"/>
      <c r="N80" s="562"/>
      <c r="O80" s="562"/>
      <c r="P80" s="562"/>
      <c r="Q80" s="562"/>
      <c r="R80" s="562"/>
      <c r="S80" s="562"/>
      <c r="T80" s="562"/>
      <c r="U80" s="562"/>
      <c r="V80" s="562"/>
      <c r="W80" s="562"/>
      <c r="X80" s="1681"/>
      <c r="Y80" s="1682"/>
      <c r="Z80" s="1024"/>
    </row>
    <row r="81" spans="1:31" ht="54.95" customHeight="1" x14ac:dyDescent="0.25">
      <c r="A81" s="783">
        <v>26</v>
      </c>
      <c r="B81" s="247"/>
      <c r="C81" s="246"/>
      <c r="D81" s="245"/>
      <c r="E81" s="244"/>
      <c r="F81" s="244"/>
      <c r="G81" s="243"/>
      <c r="H81" s="243"/>
      <c r="I81" s="243"/>
      <c r="J81" s="243"/>
      <c r="K81" s="243"/>
      <c r="L81" s="243"/>
      <c r="M81" s="243"/>
      <c r="N81" s="562"/>
      <c r="O81" s="562"/>
      <c r="P81" s="562"/>
      <c r="Q81" s="562"/>
      <c r="R81" s="562"/>
      <c r="S81" s="562"/>
      <c r="T81" s="562"/>
      <c r="U81" s="562"/>
      <c r="V81" s="562"/>
      <c r="W81" s="562"/>
      <c r="X81" s="1681"/>
      <c r="Y81" s="1682"/>
      <c r="Z81" s="1024"/>
    </row>
    <row r="82" spans="1:31" ht="54.95" customHeight="1" x14ac:dyDescent="0.25">
      <c r="A82" s="783">
        <v>27</v>
      </c>
      <c r="B82" s="247"/>
      <c r="C82" s="246"/>
      <c r="D82" s="245"/>
      <c r="E82" s="244"/>
      <c r="F82" s="244"/>
      <c r="G82" s="243"/>
      <c r="H82" s="243"/>
      <c r="I82" s="243"/>
      <c r="J82" s="243"/>
      <c r="K82" s="243"/>
      <c r="L82" s="243"/>
      <c r="M82" s="243"/>
      <c r="N82" s="562"/>
      <c r="O82" s="562"/>
      <c r="P82" s="562"/>
      <c r="Q82" s="562"/>
      <c r="R82" s="562"/>
      <c r="S82" s="562"/>
      <c r="T82" s="562"/>
      <c r="U82" s="562"/>
      <c r="V82" s="562"/>
      <c r="W82" s="562"/>
      <c r="X82" s="1681"/>
      <c r="Y82" s="1682"/>
      <c r="Z82" s="1024"/>
    </row>
    <row r="83" spans="1:31" ht="54.95" customHeight="1" x14ac:dyDescent="0.25">
      <c r="A83" s="783">
        <v>28</v>
      </c>
      <c r="B83" s="247"/>
      <c r="C83" s="246"/>
      <c r="D83" s="245"/>
      <c r="E83" s="244"/>
      <c r="F83" s="244"/>
      <c r="G83" s="243"/>
      <c r="H83" s="243"/>
      <c r="I83" s="243"/>
      <c r="J83" s="243"/>
      <c r="K83" s="243"/>
      <c r="L83" s="243"/>
      <c r="M83" s="243"/>
      <c r="N83" s="562"/>
      <c r="O83" s="562"/>
      <c r="P83" s="562"/>
      <c r="Q83" s="562"/>
      <c r="R83" s="562"/>
      <c r="S83" s="562"/>
      <c r="T83" s="562"/>
      <c r="U83" s="562"/>
      <c r="V83" s="562"/>
      <c r="W83" s="562"/>
      <c r="X83" s="1681"/>
      <c r="Y83" s="1682"/>
      <c r="Z83" s="1024"/>
    </row>
    <row r="84" spans="1:31" ht="54.95" customHeight="1" x14ac:dyDescent="0.25">
      <c r="A84" s="783">
        <v>29</v>
      </c>
      <c r="B84" s="247"/>
      <c r="C84" s="246"/>
      <c r="D84" s="245"/>
      <c r="E84" s="244"/>
      <c r="F84" s="244"/>
      <c r="G84" s="243"/>
      <c r="H84" s="243"/>
      <c r="I84" s="243"/>
      <c r="J84" s="243"/>
      <c r="K84" s="243"/>
      <c r="L84" s="243"/>
      <c r="M84" s="243"/>
      <c r="N84" s="562"/>
      <c r="O84" s="562"/>
      <c r="P84" s="562"/>
      <c r="Q84" s="562"/>
      <c r="R84" s="562"/>
      <c r="S84" s="562"/>
      <c r="T84" s="562"/>
      <c r="U84" s="562"/>
      <c r="V84" s="562"/>
      <c r="W84" s="562"/>
      <c r="X84" s="1681"/>
      <c r="Y84" s="1682"/>
      <c r="Z84" s="1024"/>
    </row>
    <row r="85" spans="1:31" ht="54.95" customHeight="1" x14ac:dyDescent="0.25">
      <c r="A85" s="697">
        <v>30</v>
      </c>
      <c r="B85" s="698"/>
      <c r="C85" s="699"/>
      <c r="D85" s="700"/>
      <c r="E85" s="701"/>
      <c r="F85" s="701"/>
      <c r="G85" s="243"/>
      <c r="H85" s="243"/>
      <c r="I85" s="243"/>
      <c r="J85" s="243"/>
      <c r="K85" s="243"/>
      <c r="L85" s="243"/>
      <c r="M85" s="243"/>
      <c r="N85" s="562"/>
      <c r="O85" s="562"/>
      <c r="P85" s="562"/>
      <c r="Q85" s="562"/>
      <c r="R85" s="562"/>
      <c r="S85" s="562"/>
      <c r="T85" s="562"/>
      <c r="U85" s="562"/>
      <c r="V85" s="562"/>
      <c r="W85" s="562"/>
      <c r="X85" s="1681"/>
      <c r="Y85" s="1682"/>
      <c r="Z85" s="1024"/>
    </row>
    <row r="86" spans="1:31" ht="39" customHeight="1" x14ac:dyDescent="0.3">
      <c r="A86" s="1628" t="s">
        <v>639</v>
      </c>
      <c r="B86" s="1629"/>
      <c r="C86" s="1629"/>
      <c r="D86" s="1630"/>
      <c r="E86" s="780">
        <f>SUM(E56:E85)</f>
        <v>0</v>
      </c>
      <c r="F86" s="780">
        <f>SUM(F56:F85)</f>
        <v>0</v>
      </c>
      <c r="G86" s="37"/>
      <c r="Z86" s="22">
        <f>SUBTOTAL(3,Z56:Z85)</f>
        <v>0</v>
      </c>
    </row>
    <row r="87" spans="1:31" ht="20.100000000000001" customHeight="1" x14ac:dyDescent="0.3">
      <c r="E87" s="37"/>
      <c r="F87" s="37"/>
      <c r="G87" s="37"/>
    </row>
    <row r="88" spans="1:31" ht="19.5" customHeight="1" x14ac:dyDescent="0.25"/>
    <row r="89" spans="1:31" ht="19.5" customHeight="1" x14ac:dyDescent="0.25"/>
    <row r="90" spans="1:31" ht="19.5" customHeight="1" x14ac:dyDescent="0.3">
      <c r="A90" s="44" t="s">
        <v>821</v>
      </c>
      <c r="B90" s="702"/>
      <c r="C90" s="702"/>
      <c r="D90" s="702"/>
      <c r="E90" s="702"/>
      <c r="F90" s="702"/>
      <c r="G90" s="702"/>
      <c r="H90" s="703"/>
      <c r="I90" s="702"/>
      <c r="J90" s="702"/>
      <c r="K90" s="702"/>
      <c r="L90" s="702"/>
      <c r="M90" s="702"/>
      <c r="N90" s="702"/>
      <c r="O90" s="702"/>
      <c r="P90" s="702"/>
      <c r="Q90" s="702"/>
      <c r="R90" s="702"/>
      <c r="S90" s="702"/>
      <c r="T90" s="702"/>
      <c r="U90" s="702"/>
    </row>
    <row r="91" spans="1:31" ht="19.5" customHeight="1" x14ac:dyDescent="0.3">
      <c r="A91" s="42" t="s">
        <v>365</v>
      </c>
      <c r="B91" s="704"/>
      <c r="C91" s="704"/>
      <c r="D91" s="702"/>
      <c r="E91" s="704"/>
      <c r="F91" s="704"/>
      <c r="G91" s="704"/>
      <c r="H91" s="704"/>
      <c r="I91" s="704"/>
      <c r="J91" s="704"/>
      <c r="K91" s="704"/>
      <c r="L91" s="704"/>
      <c r="M91" s="704"/>
      <c r="N91" s="704"/>
      <c r="O91" s="704"/>
      <c r="P91" s="704"/>
      <c r="Q91" s="704"/>
      <c r="U91" s="704"/>
      <c r="V91" s="37"/>
      <c r="W91" s="37"/>
      <c r="X91" s="37"/>
      <c r="Y91" s="37"/>
      <c r="Z91" s="37"/>
      <c r="AA91" s="37"/>
      <c r="AB91" s="37"/>
      <c r="AC91" s="37"/>
      <c r="AD91" s="37"/>
      <c r="AE91" s="37"/>
    </row>
    <row r="92" spans="1:31" ht="19.5" customHeight="1" x14ac:dyDescent="0.25">
      <c r="A92" s="250" t="s">
        <v>180</v>
      </c>
      <c r="B92" s="702"/>
      <c r="C92" s="702"/>
      <c r="D92" s="702"/>
      <c r="E92" s="702"/>
      <c r="F92" s="702"/>
      <c r="G92" s="702"/>
      <c r="H92" s="702"/>
      <c r="I92" s="702"/>
      <c r="J92" s="702"/>
      <c r="K92" s="702"/>
      <c r="L92" s="702"/>
      <c r="M92" s="702"/>
      <c r="N92" s="702"/>
      <c r="O92" s="702"/>
      <c r="P92" s="702"/>
      <c r="Q92" s="702"/>
      <c r="U92" s="702"/>
    </row>
    <row r="93" spans="1:31" ht="27.75" customHeight="1" x14ac:dyDescent="0.25">
      <c r="A93" s="1631" t="s">
        <v>45</v>
      </c>
      <c r="B93" s="1746" t="s">
        <v>179</v>
      </c>
      <c r="C93" s="1631" t="s">
        <v>178</v>
      </c>
      <c r="D93" s="1746" t="s">
        <v>268</v>
      </c>
      <c r="E93" s="1746" t="s">
        <v>640</v>
      </c>
      <c r="F93" s="1746" t="s">
        <v>175</v>
      </c>
      <c r="G93" s="1746" t="s">
        <v>641</v>
      </c>
      <c r="H93" s="1749" t="s">
        <v>642</v>
      </c>
      <c r="I93" s="1750"/>
      <c r="J93" s="1750"/>
      <c r="K93" s="1750"/>
      <c r="L93" s="1750"/>
      <c r="M93" s="1750"/>
      <c r="N93" s="1751"/>
      <c r="O93" s="1646" t="s">
        <v>637</v>
      </c>
      <c r="P93" s="1647"/>
      <c r="Q93" s="1670" t="s">
        <v>350</v>
      </c>
    </row>
    <row r="94" spans="1:31" ht="30" customHeight="1" x14ac:dyDescent="0.25">
      <c r="A94" s="1632"/>
      <c r="B94" s="1747"/>
      <c r="C94" s="1632"/>
      <c r="D94" s="1747"/>
      <c r="E94" s="1747"/>
      <c r="F94" s="1747"/>
      <c r="G94" s="1747"/>
      <c r="H94" s="1652" t="s">
        <v>643</v>
      </c>
      <c r="I94" s="1653"/>
      <c r="J94" s="1653"/>
      <c r="K94" s="1653"/>
      <c r="L94" s="1654"/>
      <c r="M94" s="1752" t="s">
        <v>644</v>
      </c>
      <c r="N94" s="1680"/>
      <c r="O94" s="1648"/>
      <c r="P94" s="1649"/>
      <c r="Q94" s="1671"/>
      <c r="R94" s="1753"/>
      <c r="S94" s="1753"/>
      <c r="T94" s="1753"/>
      <c r="U94" s="1753"/>
      <c r="V94" s="1753"/>
      <c r="W94" s="1754"/>
      <c r="X94" s="1754"/>
      <c r="Y94" s="1754"/>
    </row>
    <row r="95" spans="1:31" ht="217.9" customHeight="1" x14ac:dyDescent="0.25">
      <c r="A95" s="1633"/>
      <c r="B95" s="1748"/>
      <c r="C95" s="1633"/>
      <c r="D95" s="1748"/>
      <c r="E95" s="1748"/>
      <c r="F95" s="1748"/>
      <c r="G95" s="1748"/>
      <c r="H95" s="779" t="s">
        <v>645</v>
      </c>
      <c r="I95" s="779" t="s">
        <v>170</v>
      </c>
      <c r="J95" s="779" t="s">
        <v>646</v>
      </c>
      <c r="K95" s="1665" t="s">
        <v>647</v>
      </c>
      <c r="L95" s="1666"/>
      <c r="M95" s="781" t="s">
        <v>648</v>
      </c>
      <c r="N95" s="1023" t="s">
        <v>649</v>
      </c>
      <c r="O95" s="1650"/>
      <c r="P95" s="1651"/>
      <c r="Q95" s="782" t="s">
        <v>351</v>
      </c>
      <c r="R95" s="705"/>
      <c r="S95" s="755"/>
      <c r="T95" s="754"/>
      <c r="U95" s="755"/>
      <c r="V95" s="755"/>
      <c r="W95" s="754"/>
      <c r="X95" s="1667"/>
      <c r="Y95" s="1667"/>
    </row>
    <row r="96" spans="1:31" ht="54.75" customHeight="1" x14ac:dyDescent="0.25">
      <c r="A96" s="706">
        <v>1</v>
      </c>
      <c r="B96" s="707"/>
      <c r="C96" s="708"/>
      <c r="D96" s="709"/>
      <c r="E96" s="710"/>
      <c r="F96" s="710"/>
      <c r="G96" s="711"/>
      <c r="H96" s="711"/>
      <c r="I96" s="711"/>
      <c r="J96" s="709"/>
      <c r="K96" s="1668"/>
      <c r="L96" s="1669"/>
      <c r="M96" s="709"/>
      <c r="N96" s="709"/>
      <c r="O96" s="709"/>
      <c r="P96" s="709"/>
      <c r="Q96" s="1025"/>
      <c r="R96" s="712"/>
      <c r="S96" s="713"/>
      <c r="T96" s="713"/>
      <c r="U96" s="713"/>
      <c r="V96" s="713"/>
      <c r="W96" s="713"/>
      <c r="X96" s="1291"/>
      <c r="Y96" s="1291"/>
    </row>
    <row r="97" spans="1:31" ht="54.75" customHeight="1" x14ac:dyDescent="0.25">
      <c r="A97" s="783">
        <v>2</v>
      </c>
      <c r="B97" s="247"/>
      <c r="C97" s="246"/>
      <c r="D97" s="245"/>
      <c r="E97" s="244"/>
      <c r="F97" s="244"/>
      <c r="G97" s="243"/>
      <c r="H97" s="243"/>
      <c r="I97" s="243"/>
      <c r="J97" s="245"/>
      <c r="K97" s="1657"/>
      <c r="L97" s="1658"/>
      <c r="M97" s="245"/>
      <c r="N97" s="245"/>
      <c r="O97" s="245"/>
      <c r="P97" s="245"/>
      <c r="Q97" s="1025"/>
      <c r="R97" s="712"/>
      <c r="S97" s="713"/>
      <c r="T97" s="713"/>
      <c r="U97" s="713"/>
      <c r="V97" s="713"/>
      <c r="W97" s="713"/>
      <c r="X97" s="1291"/>
      <c r="Y97" s="1291"/>
    </row>
    <row r="98" spans="1:31" ht="54.75" customHeight="1" x14ac:dyDescent="0.25">
      <c r="A98" s="783">
        <v>3</v>
      </c>
      <c r="B98" s="247"/>
      <c r="C98" s="246"/>
      <c r="D98" s="245"/>
      <c r="E98" s="244"/>
      <c r="F98" s="244"/>
      <c r="G98" s="243"/>
      <c r="H98" s="243"/>
      <c r="I98" s="243"/>
      <c r="J98" s="245"/>
      <c r="K98" s="1657"/>
      <c r="L98" s="1658"/>
      <c r="M98" s="245"/>
      <c r="N98" s="245"/>
      <c r="O98" s="245"/>
      <c r="P98" s="245"/>
      <c r="Q98" s="1025"/>
      <c r="R98" s="712"/>
      <c r="S98" s="713"/>
      <c r="T98" s="713"/>
      <c r="U98" s="713"/>
      <c r="V98" s="713"/>
      <c r="W98" s="713"/>
      <c r="X98" s="1291"/>
      <c r="Y98" s="1291"/>
    </row>
    <row r="99" spans="1:31" ht="54.75" customHeight="1" x14ac:dyDescent="0.25">
      <c r="A99" s="783">
        <v>4</v>
      </c>
      <c r="B99" s="247"/>
      <c r="C99" s="246"/>
      <c r="D99" s="245"/>
      <c r="E99" s="244"/>
      <c r="F99" s="244"/>
      <c r="G99" s="243"/>
      <c r="H99" s="243"/>
      <c r="I99" s="243"/>
      <c r="J99" s="245"/>
      <c r="K99" s="1657"/>
      <c r="L99" s="1658"/>
      <c r="M99" s="245"/>
      <c r="N99" s="245"/>
      <c r="O99" s="245"/>
      <c r="P99" s="245"/>
      <c r="Q99" s="1025"/>
      <c r="R99" s="712"/>
      <c r="S99" s="713"/>
      <c r="T99" s="713"/>
      <c r="U99" s="713"/>
      <c r="V99" s="713"/>
      <c r="W99" s="713"/>
      <c r="X99" s="1291"/>
      <c r="Y99" s="1291"/>
    </row>
    <row r="100" spans="1:31" ht="54.75" customHeight="1" x14ac:dyDescent="0.25">
      <c r="A100" s="783">
        <v>5</v>
      </c>
      <c r="B100" s="247"/>
      <c r="C100" s="246"/>
      <c r="D100" s="245"/>
      <c r="E100" s="244"/>
      <c r="F100" s="244"/>
      <c r="G100" s="243"/>
      <c r="H100" s="243"/>
      <c r="I100" s="243"/>
      <c r="J100" s="245"/>
      <c r="K100" s="1657"/>
      <c r="L100" s="1658"/>
      <c r="M100" s="245"/>
      <c r="N100" s="245"/>
      <c r="O100" s="245"/>
      <c r="P100" s="245"/>
      <c r="Q100" s="1025"/>
      <c r="R100" s="712"/>
      <c r="S100" s="713"/>
      <c r="T100" s="713"/>
      <c r="U100" s="713"/>
      <c r="V100" s="713"/>
      <c r="W100" s="713"/>
      <c r="X100" s="1291"/>
      <c r="Y100" s="1291"/>
    </row>
    <row r="101" spans="1:31" ht="54.75" customHeight="1" x14ac:dyDescent="0.25">
      <c r="A101" s="783">
        <v>6</v>
      </c>
      <c r="B101" s="247"/>
      <c r="C101" s="246"/>
      <c r="D101" s="245"/>
      <c r="E101" s="244"/>
      <c r="F101" s="244"/>
      <c r="G101" s="243"/>
      <c r="H101" s="243"/>
      <c r="I101" s="243"/>
      <c r="J101" s="245"/>
      <c r="K101" s="1657"/>
      <c r="L101" s="1658"/>
      <c r="M101" s="245"/>
      <c r="N101" s="245"/>
      <c r="O101" s="245"/>
      <c r="P101" s="245"/>
      <c r="Q101" s="1025"/>
      <c r="R101" s="712"/>
      <c r="S101" s="713"/>
      <c r="T101" s="713"/>
      <c r="U101" s="713"/>
      <c r="V101" s="713"/>
      <c r="W101" s="713"/>
      <c r="X101" s="1291"/>
      <c r="Y101" s="1291"/>
    </row>
    <row r="102" spans="1:31" ht="54.75" customHeight="1" x14ac:dyDescent="0.25">
      <c r="A102" s="783">
        <v>7</v>
      </c>
      <c r="B102" s="247"/>
      <c r="C102" s="246"/>
      <c r="D102" s="245"/>
      <c r="E102" s="244"/>
      <c r="F102" s="244"/>
      <c r="G102" s="243"/>
      <c r="H102" s="243"/>
      <c r="I102" s="243"/>
      <c r="J102" s="245"/>
      <c r="K102" s="1657"/>
      <c r="L102" s="1658"/>
      <c r="M102" s="245"/>
      <c r="N102" s="245"/>
      <c r="O102" s="245"/>
      <c r="P102" s="245"/>
      <c r="Q102" s="1025"/>
      <c r="R102" s="712"/>
      <c r="S102" s="713"/>
      <c r="T102" s="713"/>
      <c r="U102" s="713"/>
      <c r="V102" s="713"/>
      <c r="W102" s="713"/>
      <c r="X102" s="1291"/>
      <c r="Y102" s="1291"/>
    </row>
    <row r="103" spans="1:31" ht="54.75" customHeight="1" x14ac:dyDescent="0.25">
      <c r="A103" s="783">
        <v>8</v>
      </c>
      <c r="B103" s="247"/>
      <c r="C103" s="246"/>
      <c r="D103" s="245"/>
      <c r="E103" s="244"/>
      <c r="F103" s="244"/>
      <c r="G103" s="243"/>
      <c r="H103" s="243"/>
      <c r="I103" s="243"/>
      <c r="J103" s="245"/>
      <c r="K103" s="1657"/>
      <c r="L103" s="1658"/>
      <c r="M103" s="245"/>
      <c r="N103" s="245"/>
      <c r="O103" s="245"/>
      <c r="P103" s="245"/>
      <c r="Q103" s="1025"/>
      <c r="R103" s="712"/>
      <c r="S103" s="713"/>
      <c r="T103" s="713"/>
      <c r="U103" s="713"/>
      <c r="V103" s="713"/>
      <c r="W103" s="713"/>
      <c r="X103" s="1291"/>
      <c r="Y103" s="1291"/>
    </row>
    <row r="104" spans="1:31" ht="54.75" customHeight="1" x14ac:dyDescent="0.25">
      <c r="A104" s="783">
        <v>9</v>
      </c>
      <c r="B104" s="247"/>
      <c r="C104" s="246"/>
      <c r="D104" s="245"/>
      <c r="E104" s="244"/>
      <c r="F104" s="244"/>
      <c r="G104" s="243"/>
      <c r="H104" s="243"/>
      <c r="I104" s="243"/>
      <c r="J104" s="245"/>
      <c r="K104" s="1657"/>
      <c r="L104" s="1658"/>
      <c r="M104" s="245"/>
      <c r="N104" s="245"/>
      <c r="O104" s="245"/>
      <c r="P104" s="245"/>
      <c r="Q104" s="1025"/>
      <c r="R104" s="712"/>
      <c r="S104" s="713"/>
      <c r="T104" s="713"/>
      <c r="U104" s="713"/>
      <c r="V104" s="713"/>
      <c r="W104" s="713"/>
      <c r="X104" s="1291"/>
      <c r="Y104" s="1291"/>
    </row>
    <row r="105" spans="1:31" ht="54.75" customHeight="1" x14ac:dyDescent="0.25">
      <c r="A105" s="697">
        <v>10</v>
      </c>
      <c r="B105" s="698"/>
      <c r="C105" s="699"/>
      <c r="D105" s="700"/>
      <c r="E105" s="701"/>
      <c r="F105" s="701"/>
      <c r="G105" s="243"/>
      <c r="H105" s="243"/>
      <c r="I105" s="243"/>
      <c r="J105" s="245"/>
      <c r="K105" s="1657"/>
      <c r="L105" s="1658"/>
      <c r="M105" s="245"/>
      <c r="N105" s="245"/>
      <c r="O105" s="245"/>
      <c r="P105" s="1026"/>
      <c r="Q105" s="1024"/>
      <c r="R105" s="712"/>
      <c r="S105" s="713"/>
      <c r="T105" s="713"/>
      <c r="U105" s="713"/>
      <c r="V105" s="713"/>
      <c r="W105" s="713"/>
      <c r="X105" s="1291"/>
      <c r="Y105" s="1291"/>
    </row>
    <row r="106" spans="1:31" ht="39" customHeight="1" x14ac:dyDescent="0.3">
      <c r="A106" s="1628" t="s">
        <v>650</v>
      </c>
      <c r="B106" s="1629"/>
      <c r="C106" s="1629"/>
      <c r="D106" s="1630"/>
      <c r="E106" s="780">
        <f>SUM(E96:E105)</f>
        <v>0</v>
      </c>
      <c r="F106" s="780">
        <f>SUM(F96:F105)</f>
        <v>0</v>
      </c>
      <c r="G106" s="37"/>
      <c r="Q106" s="22">
        <f>SUBTOTAL(3,Q96:Q105)</f>
        <v>0</v>
      </c>
    </row>
    <row r="107" spans="1:31" ht="19.5" customHeight="1" x14ac:dyDescent="0.25"/>
    <row r="108" spans="1:31" ht="19.5" customHeight="1" x14ac:dyDescent="0.25"/>
    <row r="109" spans="1:31" ht="20.25" customHeight="1" x14ac:dyDescent="0.3">
      <c r="A109" s="44" t="s">
        <v>822</v>
      </c>
    </row>
    <row r="110" spans="1:31" s="559" customFormat="1" ht="20.25" customHeight="1" x14ac:dyDescent="0.3">
      <c r="A110" s="42" t="s">
        <v>365</v>
      </c>
      <c r="B110" s="58"/>
      <c r="C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row>
    <row r="111" spans="1:31" s="559" customFormat="1" ht="20.25" customHeight="1" x14ac:dyDescent="0.3">
      <c r="A111" s="250" t="s">
        <v>180</v>
      </c>
      <c r="B111" s="58"/>
      <c r="C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row>
    <row r="112" spans="1:31" s="559" customFormat="1" ht="78.75" customHeight="1" x14ac:dyDescent="0.25">
      <c r="A112" s="1631" t="s">
        <v>45</v>
      </c>
      <c r="B112" s="1634" t="s">
        <v>179</v>
      </c>
      <c r="C112" s="1637" t="s">
        <v>178</v>
      </c>
      <c r="D112" s="1640" t="s">
        <v>651</v>
      </c>
      <c r="E112" s="1640" t="s">
        <v>652</v>
      </c>
      <c r="F112" s="1640" t="s">
        <v>175</v>
      </c>
      <c r="G112" s="1643" t="s">
        <v>823</v>
      </c>
      <c r="H112" s="1659" t="s">
        <v>653</v>
      </c>
      <c r="I112" s="1660"/>
      <c r="J112" s="1660"/>
      <c r="K112" s="1660"/>
      <c r="L112" s="1660"/>
      <c r="M112" s="1661"/>
      <c r="N112" s="1646" t="s">
        <v>637</v>
      </c>
      <c r="O112" s="1647"/>
      <c r="P112" s="778" t="s">
        <v>350</v>
      </c>
    </row>
    <row r="113" spans="1:16" ht="54.95" customHeight="1" x14ac:dyDescent="0.25">
      <c r="A113" s="1632"/>
      <c r="B113" s="1635"/>
      <c r="C113" s="1638"/>
      <c r="D113" s="1641"/>
      <c r="E113" s="1641"/>
      <c r="F113" s="1641"/>
      <c r="G113" s="1644"/>
      <c r="H113" s="1652" t="s">
        <v>654</v>
      </c>
      <c r="I113" s="1653"/>
      <c r="J113" s="1654"/>
      <c r="K113" s="1662" t="s">
        <v>655</v>
      </c>
      <c r="L113" s="1663"/>
      <c r="M113" s="1664"/>
      <c r="N113" s="1648"/>
      <c r="O113" s="1649"/>
      <c r="P113" s="1655" t="s">
        <v>351</v>
      </c>
    </row>
    <row r="114" spans="1:16" ht="168.75" customHeight="1" x14ac:dyDescent="0.25">
      <c r="A114" s="1633"/>
      <c r="B114" s="1636"/>
      <c r="C114" s="1639"/>
      <c r="D114" s="1642"/>
      <c r="E114" s="1642"/>
      <c r="F114" s="1642"/>
      <c r="G114" s="1645"/>
      <c r="H114" s="784" t="s">
        <v>171</v>
      </c>
      <c r="I114" s="784" t="s">
        <v>170</v>
      </c>
      <c r="J114" s="785" t="s">
        <v>656</v>
      </c>
      <c r="K114" s="781" t="s">
        <v>648</v>
      </c>
      <c r="L114" s="781" t="s">
        <v>657</v>
      </c>
      <c r="M114" s="781" t="s">
        <v>841</v>
      </c>
      <c r="N114" s="1650"/>
      <c r="O114" s="1651"/>
      <c r="P114" s="1656"/>
    </row>
    <row r="115" spans="1:16" ht="54.95" customHeight="1" x14ac:dyDescent="0.25">
      <c r="A115" s="783">
        <v>1</v>
      </c>
      <c r="B115" s="247"/>
      <c r="C115" s="246"/>
      <c r="D115" s="245"/>
      <c r="E115" s="244"/>
      <c r="F115" s="244"/>
      <c r="G115" s="243"/>
      <c r="H115" s="711"/>
      <c r="I115" s="711"/>
      <c r="J115" s="711"/>
      <c r="K115" s="711"/>
      <c r="L115" s="711"/>
      <c r="M115" s="711"/>
      <c r="N115" s="714"/>
      <c r="O115" s="715"/>
      <c r="P115" s="370"/>
    </row>
    <row r="116" spans="1:16" ht="54.95" customHeight="1" x14ac:dyDescent="0.25">
      <c r="A116" s="783">
        <v>2</v>
      </c>
      <c r="B116" s="247"/>
      <c r="C116" s="246"/>
      <c r="D116" s="245"/>
      <c r="E116" s="244"/>
      <c r="F116" s="244"/>
      <c r="G116" s="243"/>
      <c r="H116" s="243"/>
      <c r="I116" s="243"/>
      <c r="J116" s="243"/>
      <c r="K116" s="243"/>
      <c r="L116" s="243"/>
      <c r="M116" s="243"/>
      <c r="N116" s="753"/>
      <c r="O116" s="664"/>
      <c r="P116" s="370"/>
    </row>
    <row r="117" spans="1:16" ht="54.95" customHeight="1" x14ac:dyDescent="0.25">
      <c r="A117" s="783">
        <v>3</v>
      </c>
      <c r="B117" s="247"/>
      <c r="C117" s="246"/>
      <c r="D117" s="245"/>
      <c r="E117" s="244"/>
      <c r="F117" s="244"/>
      <c r="G117" s="243"/>
      <c r="H117" s="243"/>
      <c r="I117" s="243"/>
      <c r="J117" s="243"/>
      <c r="K117" s="243"/>
      <c r="L117" s="243"/>
      <c r="M117" s="243"/>
      <c r="N117" s="753"/>
      <c r="O117" s="664"/>
      <c r="P117" s="370"/>
    </row>
    <row r="118" spans="1:16" ht="54.95" customHeight="1" x14ac:dyDescent="0.25">
      <c r="A118" s="783">
        <v>4</v>
      </c>
      <c r="B118" s="247"/>
      <c r="C118" s="246"/>
      <c r="D118" s="245"/>
      <c r="E118" s="244"/>
      <c r="F118" s="244"/>
      <c r="G118" s="243"/>
      <c r="H118" s="243"/>
      <c r="I118" s="243"/>
      <c r="J118" s="243"/>
      <c r="K118" s="243"/>
      <c r="L118" s="243"/>
      <c r="M118" s="243"/>
      <c r="N118" s="753"/>
      <c r="O118" s="664"/>
      <c r="P118" s="370"/>
    </row>
    <row r="119" spans="1:16" ht="54.95" customHeight="1" x14ac:dyDescent="0.25">
      <c r="A119" s="783">
        <v>5</v>
      </c>
      <c r="B119" s="247"/>
      <c r="C119" s="246"/>
      <c r="D119" s="245"/>
      <c r="E119" s="244"/>
      <c r="F119" s="244"/>
      <c r="G119" s="243"/>
      <c r="H119" s="243"/>
      <c r="I119" s="243"/>
      <c r="J119" s="243"/>
      <c r="K119" s="243"/>
      <c r="L119" s="243"/>
      <c r="M119" s="243"/>
      <c r="N119" s="753"/>
      <c r="O119" s="664"/>
      <c r="P119" s="370"/>
    </row>
    <row r="120" spans="1:16" ht="54.95" customHeight="1" x14ac:dyDescent="0.25">
      <c r="A120" s="783">
        <v>6</v>
      </c>
      <c r="B120" s="247"/>
      <c r="C120" s="246"/>
      <c r="D120" s="245"/>
      <c r="E120" s="244"/>
      <c r="F120" s="244"/>
      <c r="G120" s="243"/>
      <c r="H120" s="243"/>
      <c r="I120" s="243"/>
      <c r="J120" s="243"/>
      <c r="K120" s="243"/>
      <c r="L120" s="243"/>
      <c r="M120" s="243"/>
      <c r="N120" s="753"/>
      <c r="O120" s="664"/>
      <c r="P120" s="370"/>
    </row>
    <row r="121" spans="1:16" ht="54.95" customHeight="1" x14ac:dyDescent="0.25">
      <c r="A121" s="783">
        <v>7</v>
      </c>
      <c r="B121" s="247"/>
      <c r="C121" s="246"/>
      <c r="D121" s="245"/>
      <c r="E121" s="244"/>
      <c r="F121" s="244"/>
      <c r="G121" s="243"/>
      <c r="H121" s="243"/>
      <c r="I121" s="243"/>
      <c r="J121" s="243"/>
      <c r="K121" s="243"/>
      <c r="L121" s="243"/>
      <c r="M121" s="243"/>
      <c r="N121" s="753"/>
      <c r="O121" s="664"/>
      <c r="P121" s="370"/>
    </row>
    <row r="122" spans="1:16" ht="54.95" customHeight="1" x14ac:dyDescent="0.25">
      <c r="A122" s="783">
        <v>8</v>
      </c>
      <c r="B122" s="247"/>
      <c r="C122" s="246"/>
      <c r="D122" s="245"/>
      <c r="E122" s="244"/>
      <c r="F122" s="244"/>
      <c r="G122" s="243"/>
      <c r="H122" s="243"/>
      <c r="I122" s="243"/>
      <c r="J122" s="243"/>
      <c r="K122" s="243"/>
      <c r="L122" s="243"/>
      <c r="M122" s="243"/>
      <c r="N122" s="753"/>
      <c r="O122" s="664"/>
      <c r="P122" s="370"/>
    </row>
    <row r="123" spans="1:16" ht="54.95" customHeight="1" x14ac:dyDescent="0.25">
      <c r="A123" s="783">
        <v>9</v>
      </c>
      <c r="B123" s="247"/>
      <c r="C123" s="246"/>
      <c r="D123" s="245"/>
      <c r="E123" s="244"/>
      <c r="F123" s="244"/>
      <c r="G123" s="243"/>
      <c r="H123" s="243"/>
      <c r="I123" s="243"/>
      <c r="J123" s="243"/>
      <c r="K123" s="243"/>
      <c r="L123" s="243"/>
      <c r="M123" s="243"/>
      <c r="N123" s="753"/>
      <c r="O123" s="664"/>
      <c r="P123" s="370"/>
    </row>
    <row r="124" spans="1:16" ht="54.95" customHeight="1" x14ac:dyDescent="0.25">
      <c r="A124" s="783">
        <v>10</v>
      </c>
      <c r="B124" s="247"/>
      <c r="C124" s="246"/>
      <c r="D124" s="245"/>
      <c r="E124" s="244"/>
      <c r="F124" s="244"/>
      <c r="G124" s="243"/>
      <c r="H124" s="243"/>
      <c r="I124" s="243"/>
      <c r="J124" s="243"/>
      <c r="K124" s="243"/>
      <c r="L124" s="243"/>
      <c r="M124" s="243"/>
      <c r="N124" s="753"/>
      <c r="O124" s="664"/>
      <c r="P124" s="370"/>
    </row>
    <row r="125" spans="1:16" ht="54.95" customHeight="1" x14ac:dyDescent="0.25">
      <c r="A125" s="783">
        <v>11</v>
      </c>
      <c r="B125" s="247"/>
      <c r="C125" s="246"/>
      <c r="D125" s="245"/>
      <c r="E125" s="244"/>
      <c r="F125" s="244"/>
      <c r="G125" s="243"/>
      <c r="H125" s="243"/>
      <c r="I125" s="243"/>
      <c r="J125" s="243"/>
      <c r="K125" s="243"/>
      <c r="L125" s="243"/>
      <c r="M125" s="243"/>
      <c r="N125" s="753"/>
      <c r="O125" s="664"/>
      <c r="P125" s="370"/>
    </row>
    <row r="126" spans="1:16" ht="54.95" customHeight="1" x14ac:dyDescent="0.25">
      <c r="A126" s="783">
        <v>12</v>
      </c>
      <c r="B126" s="247"/>
      <c r="C126" s="246"/>
      <c r="D126" s="245"/>
      <c r="E126" s="244"/>
      <c r="F126" s="244"/>
      <c r="G126" s="243"/>
      <c r="H126" s="243"/>
      <c r="I126" s="243"/>
      <c r="J126" s="243"/>
      <c r="K126" s="243"/>
      <c r="L126" s="243"/>
      <c r="M126" s="243"/>
      <c r="N126" s="753"/>
      <c r="O126" s="664"/>
      <c r="P126" s="370"/>
    </row>
    <row r="127" spans="1:16" ht="54.95" customHeight="1" x14ac:dyDescent="0.25">
      <c r="A127" s="783">
        <v>13</v>
      </c>
      <c r="B127" s="247"/>
      <c r="C127" s="246"/>
      <c r="D127" s="245"/>
      <c r="E127" s="244"/>
      <c r="F127" s="244"/>
      <c r="G127" s="243"/>
      <c r="H127" s="243"/>
      <c r="I127" s="243"/>
      <c r="J127" s="243"/>
      <c r="K127" s="243"/>
      <c r="L127" s="243"/>
      <c r="M127" s="243"/>
      <c r="N127" s="753"/>
      <c r="O127" s="664"/>
      <c r="P127" s="370"/>
    </row>
    <row r="128" spans="1:16" ht="54.95" customHeight="1" x14ac:dyDescent="0.25">
      <c r="A128" s="783">
        <v>14</v>
      </c>
      <c r="B128" s="247"/>
      <c r="C128" s="246"/>
      <c r="D128" s="245"/>
      <c r="E128" s="244"/>
      <c r="F128" s="244"/>
      <c r="G128" s="243"/>
      <c r="H128" s="243"/>
      <c r="I128" s="243"/>
      <c r="J128" s="243"/>
      <c r="K128" s="243"/>
      <c r="L128" s="243"/>
      <c r="M128" s="243"/>
      <c r="N128" s="753"/>
      <c r="O128" s="664"/>
      <c r="P128" s="370"/>
    </row>
    <row r="129" spans="1:16" ht="54.95" customHeight="1" x14ac:dyDescent="0.25">
      <c r="A129" s="783">
        <v>15</v>
      </c>
      <c r="B129" s="247"/>
      <c r="C129" s="246"/>
      <c r="D129" s="245"/>
      <c r="E129" s="244"/>
      <c r="F129" s="244"/>
      <c r="G129" s="243"/>
      <c r="H129" s="243"/>
      <c r="I129" s="243"/>
      <c r="J129" s="243"/>
      <c r="K129" s="243"/>
      <c r="L129" s="243"/>
      <c r="M129" s="243"/>
      <c r="N129" s="753"/>
      <c r="O129" s="664"/>
      <c r="P129" s="370"/>
    </row>
    <row r="130" spans="1:16" ht="54.95" customHeight="1" x14ac:dyDescent="0.25">
      <c r="A130" s="783">
        <v>16</v>
      </c>
      <c r="B130" s="247"/>
      <c r="C130" s="246"/>
      <c r="D130" s="245"/>
      <c r="E130" s="244"/>
      <c r="F130" s="244"/>
      <c r="G130" s="243"/>
      <c r="H130" s="243"/>
      <c r="I130" s="243"/>
      <c r="J130" s="243"/>
      <c r="K130" s="243"/>
      <c r="L130" s="243"/>
      <c r="M130" s="243"/>
      <c r="N130" s="753"/>
      <c r="O130" s="664"/>
      <c r="P130" s="370"/>
    </row>
    <row r="131" spans="1:16" ht="54.95" customHeight="1" x14ac:dyDescent="0.25">
      <c r="A131" s="783">
        <v>17</v>
      </c>
      <c r="B131" s="247"/>
      <c r="C131" s="246"/>
      <c r="D131" s="245"/>
      <c r="E131" s="244"/>
      <c r="F131" s="244"/>
      <c r="G131" s="243"/>
      <c r="H131" s="243"/>
      <c r="I131" s="243"/>
      <c r="J131" s="243"/>
      <c r="K131" s="243"/>
      <c r="L131" s="243"/>
      <c r="M131" s="243"/>
      <c r="N131" s="753"/>
      <c r="O131" s="664"/>
      <c r="P131" s="370"/>
    </row>
    <row r="132" spans="1:16" ht="54.95" customHeight="1" x14ac:dyDescent="0.25">
      <c r="A132" s="783">
        <v>18</v>
      </c>
      <c r="B132" s="247"/>
      <c r="C132" s="246"/>
      <c r="D132" s="245"/>
      <c r="E132" s="244"/>
      <c r="F132" s="244"/>
      <c r="G132" s="243"/>
      <c r="H132" s="243"/>
      <c r="I132" s="243"/>
      <c r="J132" s="243"/>
      <c r="K132" s="243"/>
      <c r="L132" s="243"/>
      <c r="M132" s="243"/>
      <c r="N132" s="753"/>
      <c r="O132" s="664"/>
      <c r="P132" s="370"/>
    </row>
    <row r="133" spans="1:16" ht="54.95" customHeight="1" x14ac:dyDescent="0.25">
      <c r="A133" s="783">
        <v>19</v>
      </c>
      <c r="B133" s="247"/>
      <c r="C133" s="246"/>
      <c r="D133" s="245"/>
      <c r="E133" s="244"/>
      <c r="F133" s="244"/>
      <c r="G133" s="243"/>
      <c r="H133" s="243"/>
      <c r="I133" s="243"/>
      <c r="J133" s="243"/>
      <c r="K133" s="243"/>
      <c r="L133" s="243"/>
      <c r="M133" s="243"/>
      <c r="N133" s="753"/>
      <c r="O133" s="664"/>
      <c r="P133" s="370"/>
    </row>
    <row r="134" spans="1:16" ht="54.95" customHeight="1" x14ac:dyDescent="0.25">
      <c r="A134" s="783">
        <v>20</v>
      </c>
      <c r="B134" s="247"/>
      <c r="C134" s="246"/>
      <c r="D134" s="245"/>
      <c r="E134" s="244"/>
      <c r="F134" s="244"/>
      <c r="G134" s="243"/>
      <c r="H134" s="243"/>
      <c r="I134" s="243"/>
      <c r="J134" s="243"/>
      <c r="K134" s="243"/>
      <c r="L134" s="243"/>
      <c r="M134" s="243"/>
      <c r="N134" s="753"/>
      <c r="O134" s="664"/>
      <c r="P134" s="370"/>
    </row>
    <row r="135" spans="1:16" ht="54.95" customHeight="1" x14ac:dyDescent="0.25">
      <c r="A135" s="783">
        <v>21</v>
      </c>
      <c r="B135" s="247"/>
      <c r="C135" s="246"/>
      <c r="D135" s="245"/>
      <c r="E135" s="244"/>
      <c r="F135" s="244"/>
      <c r="G135" s="243"/>
      <c r="H135" s="243"/>
      <c r="I135" s="243"/>
      <c r="J135" s="243"/>
      <c r="K135" s="243"/>
      <c r="L135" s="243"/>
      <c r="M135" s="243"/>
      <c r="N135" s="753"/>
      <c r="O135" s="664"/>
      <c r="P135" s="370"/>
    </row>
    <row r="136" spans="1:16" ht="54.95" customHeight="1" x14ac:dyDescent="0.25">
      <c r="A136" s="783">
        <v>22</v>
      </c>
      <c r="B136" s="247"/>
      <c r="C136" s="246"/>
      <c r="D136" s="245"/>
      <c r="E136" s="244"/>
      <c r="F136" s="244"/>
      <c r="G136" s="243"/>
      <c r="H136" s="243"/>
      <c r="I136" s="243"/>
      <c r="J136" s="243"/>
      <c r="K136" s="243"/>
      <c r="L136" s="243"/>
      <c r="M136" s="243"/>
      <c r="N136" s="753"/>
      <c r="O136" s="664"/>
      <c r="P136" s="370"/>
    </row>
    <row r="137" spans="1:16" ht="54.95" customHeight="1" x14ac:dyDescent="0.25">
      <c r="A137" s="783">
        <v>23</v>
      </c>
      <c r="B137" s="247"/>
      <c r="C137" s="246"/>
      <c r="D137" s="245"/>
      <c r="E137" s="244"/>
      <c r="F137" s="244"/>
      <c r="G137" s="243"/>
      <c r="H137" s="243"/>
      <c r="I137" s="243"/>
      <c r="J137" s="243"/>
      <c r="K137" s="243"/>
      <c r="L137" s="243"/>
      <c r="M137" s="243"/>
      <c r="N137" s="753"/>
      <c r="O137" s="664"/>
      <c r="P137" s="370"/>
    </row>
    <row r="138" spans="1:16" ht="54.95" customHeight="1" x14ac:dyDescent="0.25">
      <c r="A138" s="783">
        <v>24</v>
      </c>
      <c r="B138" s="247"/>
      <c r="C138" s="246"/>
      <c r="D138" s="245"/>
      <c r="E138" s="244"/>
      <c r="F138" s="244"/>
      <c r="G138" s="243"/>
      <c r="H138" s="243"/>
      <c r="I138" s="243"/>
      <c r="J138" s="243"/>
      <c r="K138" s="243"/>
      <c r="L138" s="243"/>
      <c r="M138" s="243"/>
      <c r="N138" s="753"/>
      <c r="O138" s="664"/>
      <c r="P138" s="370"/>
    </row>
    <row r="139" spans="1:16" ht="54.95" customHeight="1" x14ac:dyDescent="0.25">
      <c r="A139" s="783">
        <v>25</v>
      </c>
      <c r="B139" s="247"/>
      <c r="C139" s="246"/>
      <c r="D139" s="245"/>
      <c r="E139" s="244"/>
      <c r="F139" s="244"/>
      <c r="G139" s="243"/>
      <c r="H139" s="243"/>
      <c r="I139" s="243"/>
      <c r="J139" s="243"/>
      <c r="K139" s="243"/>
      <c r="L139" s="243"/>
      <c r="M139" s="243"/>
      <c r="N139" s="753"/>
      <c r="O139" s="664"/>
      <c r="P139" s="370"/>
    </row>
    <row r="140" spans="1:16" ht="54.95" customHeight="1" x14ac:dyDescent="0.25">
      <c r="A140" s="783">
        <v>26</v>
      </c>
      <c r="B140" s="247"/>
      <c r="C140" s="246"/>
      <c r="D140" s="245"/>
      <c r="E140" s="244"/>
      <c r="F140" s="244"/>
      <c r="G140" s="243"/>
      <c r="H140" s="243"/>
      <c r="I140" s="243"/>
      <c r="J140" s="243"/>
      <c r="K140" s="243"/>
      <c r="L140" s="243"/>
      <c r="M140" s="243"/>
      <c r="N140" s="753"/>
      <c r="O140" s="664"/>
      <c r="P140" s="370"/>
    </row>
    <row r="141" spans="1:16" ht="54.95" customHeight="1" x14ac:dyDescent="0.25">
      <c r="A141" s="783">
        <v>27</v>
      </c>
      <c r="B141" s="247"/>
      <c r="C141" s="246"/>
      <c r="D141" s="245"/>
      <c r="E141" s="244"/>
      <c r="F141" s="244"/>
      <c r="G141" s="243"/>
      <c r="H141" s="243"/>
      <c r="I141" s="243"/>
      <c r="J141" s="243"/>
      <c r="K141" s="243"/>
      <c r="L141" s="243"/>
      <c r="M141" s="243"/>
      <c r="N141" s="753"/>
      <c r="O141" s="664"/>
      <c r="P141" s="370"/>
    </row>
    <row r="142" spans="1:16" ht="54.95" customHeight="1" x14ac:dyDescent="0.25">
      <c r="A142" s="783">
        <v>28</v>
      </c>
      <c r="B142" s="247"/>
      <c r="C142" s="246"/>
      <c r="D142" s="245"/>
      <c r="E142" s="244"/>
      <c r="F142" s="244"/>
      <c r="G142" s="243"/>
      <c r="H142" s="243"/>
      <c r="I142" s="243"/>
      <c r="J142" s="243"/>
      <c r="K142" s="243"/>
      <c r="L142" s="243"/>
      <c r="M142" s="243"/>
      <c r="N142" s="753"/>
      <c r="O142" s="664"/>
      <c r="P142" s="370"/>
    </row>
    <row r="143" spans="1:16" ht="54.95" customHeight="1" x14ac:dyDescent="0.25">
      <c r="A143" s="783">
        <v>29</v>
      </c>
      <c r="B143" s="247"/>
      <c r="C143" s="246"/>
      <c r="D143" s="245"/>
      <c r="E143" s="244"/>
      <c r="F143" s="244"/>
      <c r="G143" s="243"/>
      <c r="H143" s="243"/>
      <c r="I143" s="243"/>
      <c r="J143" s="243"/>
      <c r="K143" s="243"/>
      <c r="L143" s="243"/>
      <c r="M143" s="243"/>
      <c r="N143" s="753"/>
      <c r="O143" s="664"/>
      <c r="P143" s="370"/>
    </row>
    <row r="144" spans="1:16" ht="54.95" customHeight="1" x14ac:dyDescent="0.25">
      <c r="A144" s="697">
        <v>30</v>
      </c>
      <c r="B144" s="698"/>
      <c r="C144" s="699"/>
      <c r="D144" s="700"/>
      <c r="E144" s="701"/>
      <c r="F144" s="701"/>
      <c r="G144" s="243"/>
      <c r="H144" s="243"/>
      <c r="I144" s="243"/>
      <c r="J144" s="243"/>
      <c r="K144" s="243"/>
      <c r="L144" s="243"/>
      <c r="M144" s="243"/>
      <c r="N144" s="753"/>
      <c r="O144" s="664"/>
      <c r="P144" s="370"/>
    </row>
    <row r="145" spans="1:19" ht="38.25" customHeight="1" x14ac:dyDescent="0.3">
      <c r="A145" s="1628" t="s">
        <v>658</v>
      </c>
      <c r="B145" s="1629"/>
      <c r="C145" s="1629"/>
      <c r="D145" s="1630"/>
      <c r="E145" s="780">
        <f>SUM(E115:E144)</f>
        <v>0</v>
      </c>
      <c r="F145" s="780">
        <f>SUM(F115:F144)</f>
        <v>0</v>
      </c>
      <c r="G145" s="37"/>
      <c r="P145" s="22">
        <f>SUBTOTAL(3,P115:P144)</f>
        <v>0</v>
      </c>
    </row>
    <row r="146" spans="1:19" ht="28.9" customHeight="1" x14ac:dyDescent="0.3">
      <c r="B146" s="6"/>
      <c r="C146" s="6"/>
      <c r="D146" s="76"/>
      <c r="E146" s="716"/>
      <c r="F146" s="716"/>
      <c r="G146" s="37"/>
      <c r="Q146" s="22"/>
    </row>
    <row r="147" spans="1:19" ht="28.5" customHeight="1" x14ac:dyDescent="0.3">
      <c r="A147" s="44" t="s">
        <v>808</v>
      </c>
      <c r="B147" s="559"/>
      <c r="C147" s="559"/>
      <c r="D147" s="559"/>
      <c r="E147" s="559"/>
      <c r="F147" s="559"/>
      <c r="G147" s="559"/>
      <c r="H147" s="559"/>
      <c r="I147" s="559"/>
      <c r="J147" s="559"/>
      <c r="K147" s="559"/>
      <c r="L147" s="559"/>
      <c r="M147" s="559"/>
      <c r="N147" s="559"/>
      <c r="O147" s="559"/>
      <c r="S147" s="22"/>
    </row>
    <row r="148" spans="1:19" ht="32.25" customHeight="1" x14ac:dyDescent="0.3">
      <c r="A148" s="42" t="s">
        <v>365</v>
      </c>
      <c r="B148" s="58"/>
      <c r="C148" s="58"/>
      <c r="D148" s="559"/>
      <c r="E148" s="58"/>
      <c r="F148" s="58"/>
      <c r="G148" s="58"/>
      <c r="H148" s="58"/>
      <c r="I148" s="58"/>
      <c r="J148" s="58"/>
      <c r="K148" s="58"/>
      <c r="L148" s="58"/>
      <c r="M148" s="58"/>
      <c r="N148" s="58"/>
      <c r="O148" s="58"/>
      <c r="S148" s="22"/>
    </row>
    <row r="149" spans="1:19" ht="20.25" x14ac:dyDescent="0.3">
      <c r="A149" s="250" t="s">
        <v>180</v>
      </c>
      <c r="B149" s="58"/>
      <c r="C149" s="58"/>
      <c r="D149" s="559"/>
      <c r="E149" s="58"/>
      <c r="F149" s="58"/>
      <c r="G149" s="58"/>
      <c r="H149" s="58"/>
      <c r="I149" s="58"/>
      <c r="J149" s="58"/>
      <c r="K149" s="58"/>
      <c r="L149" s="58"/>
      <c r="M149" s="58"/>
      <c r="N149" s="58"/>
      <c r="O149" s="58"/>
      <c r="S149" s="22"/>
    </row>
    <row r="150" spans="1:19" ht="66.599999999999994" customHeight="1" x14ac:dyDescent="0.25">
      <c r="A150" s="1613" t="s">
        <v>45</v>
      </c>
      <c r="B150" s="1616" t="s">
        <v>179</v>
      </c>
      <c r="C150" s="1619" t="s">
        <v>178</v>
      </c>
      <c r="D150" s="1622" t="s">
        <v>651</v>
      </c>
      <c r="E150" s="1622" t="s">
        <v>652</v>
      </c>
      <c r="F150" s="1622" t="s">
        <v>175</v>
      </c>
      <c r="G150" s="1625" t="s">
        <v>809</v>
      </c>
      <c r="H150" s="1148" t="s">
        <v>810</v>
      </c>
      <c r="I150" s="1149"/>
      <c r="J150" s="1149"/>
      <c r="K150" s="1149"/>
      <c r="L150" s="1149"/>
      <c r="M150" s="1149"/>
      <c r="N150" s="1149"/>
      <c r="O150" s="1605" t="s">
        <v>174</v>
      </c>
      <c r="P150" s="1027" t="s">
        <v>350</v>
      </c>
    </row>
    <row r="151" spans="1:19" ht="32.25" customHeight="1" x14ac:dyDescent="0.25">
      <c r="A151" s="1614"/>
      <c r="B151" s="1617"/>
      <c r="C151" s="1620"/>
      <c r="D151" s="1623"/>
      <c r="E151" s="1623"/>
      <c r="F151" s="1623"/>
      <c r="G151" s="1626"/>
      <c r="H151" s="1608" t="s">
        <v>811</v>
      </c>
      <c r="I151" s="1609"/>
      <c r="J151" s="1609"/>
      <c r="K151" s="1610"/>
      <c r="L151" s="1150" t="s">
        <v>655</v>
      </c>
      <c r="M151" s="1151"/>
      <c r="N151" s="1151"/>
      <c r="O151" s="1606"/>
      <c r="P151" s="1611" t="s">
        <v>351</v>
      </c>
    </row>
    <row r="152" spans="1:19" ht="252.6" customHeight="1" x14ac:dyDescent="0.25">
      <c r="A152" s="1615"/>
      <c r="B152" s="1618"/>
      <c r="C152" s="1621"/>
      <c r="D152" s="1624"/>
      <c r="E152" s="1624"/>
      <c r="F152" s="1624"/>
      <c r="G152" s="1627"/>
      <c r="H152" s="1028" t="s">
        <v>171</v>
      </c>
      <c r="I152" s="1028" t="s">
        <v>170</v>
      </c>
      <c r="J152" s="1029" t="s">
        <v>812</v>
      </c>
      <c r="K152" s="1030" t="s">
        <v>813</v>
      </c>
      <c r="L152" s="1031" t="s">
        <v>648</v>
      </c>
      <c r="M152" s="1032" t="s">
        <v>657</v>
      </c>
      <c r="N152" s="1152" t="s">
        <v>841</v>
      </c>
      <c r="O152" s="1607"/>
      <c r="P152" s="1612"/>
    </row>
    <row r="153" spans="1:19" ht="55.15" customHeight="1" x14ac:dyDescent="0.25">
      <c r="A153" s="1033">
        <v>1</v>
      </c>
      <c r="B153" s="247"/>
      <c r="C153" s="246"/>
      <c r="D153" s="245"/>
      <c r="E153" s="244"/>
      <c r="F153" s="244"/>
      <c r="G153" s="243"/>
      <c r="H153" s="711"/>
      <c r="I153" s="711"/>
      <c r="J153" s="711"/>
      <c r="K153" s="711"/>
      <c r="L153" s="711"/>
      <c r="M153" s="711"/>
      <c r="N153" s="711"/>
      <c r="O153" s="1034"/>
      <c r="P153" s="1035"/>
    </row>
    <row r="154" spans="1:19" ht="55.15" customHeight="1" x14ac:dyDescent="0.25">
      <c r="A154" s="1033">
        <v>2</v>
      </c>
      <c r="B154" s="247"/>
      <c r="C154" s="246"/>
      <c r="D154" s="245"/>
      <c r="E154" s="244"/>
      <c r="F154" s="244"/>
      <c r="G154" s="243"/>
      <c r="H154" s="243"/>
      <c r="I154" s="243"/>
      <c r="J154" s="243"/>
      <c r="K154" s="243"/>
      <c r="L154" s="243"/>
      <c r="M154" s="243"/>
      <c r="N154" s="243"/>
      <c r="O154" s="1036"/>
      <c r="P154" s="1035"/>
    </row>
    <row r="155" spans="1:19" ht="55.15" customHeight="1" x14ac:dyDescent="0.25">
      <c r="A155" s="1033">
        <v>3</v>
      </c>
      <c r="B155" s="247"/>
      <c r="C155" s="246"/>
      <c r="D155" s="245"/>
      <c r="E155" s="244"/>
      <c r="F155" s="244"/>
      <c r="G155" s="243"/>
      <c r="H155" s="243"/>
      <c r="I155" s="243"/>
      <c r="J155" s="243"/>
      <c r="K155" s="243"/>
      <c r="L155" s="243"/>
      <c r="M155" s="243"/>
      <c r="N155" s="243"/>
      <c r="O155" s="1036"/>
      <c r="P155" s="1035"/>
    </row>
    <row r="156" spans="1:19" ht="55.15" customHeight="1" x14ac:dyDescent="0.25">
      <c r="A156" s="1033">
        <v>4</v>
      </c>
      <c r="B156" s="247"/>
      <c r="C156" s="246"/>
      <c r="D156" s="245"/>
      <c r="E156" s="244"/>
      <c r="F156" s="244"/>
      <c r="G156" s="243"/>
      <c r="H156" s="243"/>
      <c r="I156" s="243"/>
      <c r="J156" s="243"/>
      <c r="K156" s="243"/>
      <c r="L156" s="243"/>
      <c r="M156" s="243"/>
      <c r="N156" s="243"/>
      <c r="O156" s="1036"/>
      <c r="P156" s="1035"/>
    </row>
    <row r="157" spans="1:19" ht="55.15" customHeight="1" x14ac:dyDescent="0.25">
      <c r="A157" s="1033">
        <v>5</v>
      </c>
      <c r="B157" s="247"/>
      <c r="C157" s="246"/>
      <c r="D157" s="245"/>
      <c r="E157" s="244"/>
      <c r="F157" s="244"/>
      <c r="G157" s="243"/>
      <c r="H157" s="243"/>
      <c r="I157" s="243"/>
      <c r="J157" s="243"/>
      <c r="K157" s="243"/>
      <c r="L157" s="243"/>
      <c r="M157" s="243"/>
      <c r="N157" s="243"/>
      <c r="O157" s="1036"/>
      <c r="P157" s="1035"/>
    </row>
    <row r="158" spans="1:19" ht="55.15" customHeight="1" x14ac:dyDescent="0.25">
      <c r="A158" s="1033">
        <v>6</v>
      </c>
      <c r="B158" s="247"/>
      <c r="C158" s="246"/>
      <c r="D158" s="245"/>
      <c r="E158" s="244"/>
      <c r="F158" s="244"/>
      <c r="G158" s="243"/>
      <c r="H158" s="243"/>
      <c r="I158" s="243"/>
      <c r="J158" s="243"/>
      <c r="K158" s="243"/>
      <c r="L158" s="243"/>
      <c r="M158" s="243"/>
      <c r="N158" s="243"/>
      <c r="O158" s="1036"/>
      <c r="P158" s="1035"/>
    </row>
    <row r="159" spans="1:19" ht="55.15" customHeight="1" x14ac:dyDescent="0.25">
      <c r="A159" s="1033">
        <v>7</v>
      </c>
      <c r="B159" s="247"/>
      <c r="C159" s="246"/>
      <c r="D159" s="245"/>
      <c r="E159" s="244"/>
      <c r="F159" s="244"/>
      <c r="G159" s="243"/>
      <c r="H159" s="243"/>
      <c r="I159" s="243"/>
      <c r="J159" s="243"/>
      <c r="K159" s="243"/>
      <c r="L159" s="243"/>
      <c r="M159" s="243"/>
      <c r="N159" s="243"/>
      <c r="O159" s="1036"/>
      <c r="P159" s="1035"/>
    </row>
    <row r="160" spans="1:19" ht="55.15" customHeight="1" x14ac:dyDescent="0.25">
      <c r="A160" s="1033">
        <v>8</v>
      </c>
      <c r="B160" s="247"/>
      <c r="C160" s="246"/>
      <c r="D160" s="245"/>
      <c r="E160" s="244"/>
      <c r="F160" s="244"/>
      <c r="G160" s="243"/>
      <c r="H160" s="243"/>
      <c r="I160" s="243"/>
      <c r="J160" s="243"/>
      <c r="K160" s="243"/>
      <c r="L160" s="243"/>
      <c r="M160" s="243"/>
      <c r="N160" s="243"/>
      <c r="O160" s="1036"/>
      <c r="P160" s="1035"/>
    </row>
    <row r="161" spans="1:16" ht="55.15" customHeight="1" x14ac:dyDescent="0.25">
      <c r="A161" s="1033">
        <v>9</v>
      </c>
      <c r="B161" s="247"/>
      <c r="C161" s="246"/>
      <c r="D161" s="245"/>
      <c r="E161" s="244"/>
      <c r="F161" s="244"/>
      <c r="G161" s="243"/>
      <c r="H161" s="243"/>
      <c r="I161" s="243"/>
      <c r="J161" s="243"/>
      <c r="K161" s="243"/>
      <c r="L161" s="243"/>
      <c r="M161" s="243"/>
      <c r="N161" s="243"/>
      <c r="O161" s="1036"/>
      <c r="P161" s="1035"/>
    </row>
    <row r="162" spans="1:16" ht="55.15" customHeight="1" x14ac:dyDescent="0.25">
      <c r="A162" s="1033">
        <v>10</v>
      </c>
      <c r="B162" s="247"/>
      <c r="C162" s="246"/>
      <c r="D162" s="245"/>
      <c r="E162" s="244"/>
      <c r="F162" s="244"/>
      <c r="G162" s="243"/>
      <c r="H162" s="243"/>
      <c r="I162" s="243"/>
      <c r="J162" s="243"/>
      <c r="K162" s="243"/>
      <c r="L162" s="243"/>
      <c r="M162" s="243"/>
      <c r="N162" s="243"/>
      <c r="O162" s="1036"/>
      <c r="P162" s="1035"/>
    </row>
    <row r="163" spans="1:16" ht="55.15" customHeight="1" x14ac:dyDescent="0.25">
      <c r="A163" s="1033">
        <v>11</v>
      </c>
      <c r="B163" s="247"/>
      <c r="C163" s="246"/>
      <c r="D163" s="245"/>
      <c r="E163" s="244"/>
      <c r="F163" s="244"/>
      <c r="G163" s="243"/>
      <c r="H163" s="243"/>
      <c r="I163" s="243"/>
      <c r="J163" s="243"/>
      <c r="K163" s="243"/>
      <c r="L163" s="243"/>
      <c r="M163" s="243"/>
      <c r="N163" s="243"/>
      <c r="O163" s="1036"/>
      <c r="P163" s="1035"/>
    </row>
    <row r="164" spans="1:16" ht="55.15" customHeight="1" x14ac:dyDescent="0.25">
      <c r="A164" s="1033">
        <v>12</v>
      </c>
      <c r="B164" s="247"/>
      <c r="C164" s="246"/>
      <c r="D164" s="245"/>
      <c r="E164" s="244"/>
      <c r="F164" s="244"/>
      <c r="G164" s="243"/>
      <c r="H164" s="243"/>
      <c r="I164" s="243"/>
      <c r="J164" s="243"/>
      <c r="K164" s="243"/>
      <c r="L164" s="243"/>
      <c r="M164" s="243"/>
      <c r="N164" s="243"/>
      <c r="O164" s="1036"/>
      <c r="P164" s="1035"/>
    </row>
    <row r="165" spans="1:16" ht="55.15" customHeight="1" x14ac:dyDescent="0.25">
      <c r="A165" s="1033">
        <v>13</v>
      </c>
      <c r="B165" s="247"/>
      <c r="C165" s="246"/>
      <c r="D165" s="245"/>
      <c r="E165" s="244"/>
      <c r="F165" s="244"/>
      <c r="G165" s="243"/>
      <c r="H165" s="243"/>
      <c r="I165" s="243"/>
      <c r="J165" s="243"/>
      <c r="K165" s="243"/>
      <c r="L165" s="243"/>
      <c r="M165" s="243"/>
      <c r="N165" s="243"/>
      <c r="O165" s="1036"/>
      <c r="P165" s="1035"/>
    </row>
    <row r="166" spans="1:16" ht="55.15" customHeight="1" x14ac:dyDescent="0.25">
      <c r="A166" s="1033">
        <v>14</v>
      </c>
      <c r="B166" s="247"/>
      <c r="C166" s="246"/>
      <c r="D166" s="245"/>
      <c r="E166" s="244"/>
      <c r="F166" s="244"/>
      <c r="G166" s="243"/>
      <c r="H166" s="243"/>
      <c r="I166" s="243"/>
      <c r="J166" s="243"/>
      <c r="K166" s="243"/>
      <c r="L166" s="243"/>
      <c r="M166" s="243"/>
      <c r="N166" s="243"/>
      <c r="O166" s="1036"/>
      <c r="P166" s="1035"/>
    </row>
    <row r="167" spans="1:16" ht="55.15" customHeight="1" x14ac:dyDescent="0.25">
      <c r="A167" s="1033">
        <v>15</v>
      </c>
      <c r="B167" s="247"/>
      <c r="C167" s="246"/>
      <c r="D167" s="245"/>
      <c r="E167" s="244"/>
      <c r="F167" s="244"/>
      <c r="G167" s="243"/>
      <c r="H167" s="243"/>
      <c r="I167" s="243"/>
      <c r="J167" s="243"/>
      <c r="K167" s="243"/>
      <c r="L167" s="243"/>
      <c r="M167" s="243"/>
      <c r="N167" s="243"/>
      <c r="O167" s="1036"/>
      <c r="P167" s="1035"/>
    </row>
    <row r="168" spans="1:16" ht="55.15" customHeight="1" x14ac:dyDescent="0.25">
      <c r="A168" s="1033">
        <v>16</v>
      </c>
      <c r="B168" s="247"/>
      <c r="C168" s="246"/>
      <c r="D168" s="245"/>
      <c r="E168" s="244"/>
      <c r="F168" s="244"/>
      <c r="G168" s="243"/>
      <c r="H168" s="243"/>
      <c r="I168" s="243"/>
      <c r="J168" s="243"/>
      <c r="K168" s="243"/>
      <c r="L168" s="243"/>
      <c r="M168" s="243"/>
      <c r="N168" s="243"/>
      <c r="O168" s="1036"/>
      <c r="P168" s="1035"/>
    </row>
    <row r="169" spans="1:16" ht="55.15" customHeight="1" x14ac:dyDescent="0.25">
      <c r="A169" s="1033">
        <v>17</v>
      </c>
      <c r="B169" s="247"/>
      <c r="C169" s="246"/>
      <c r="D169" s="245"/>
      <c r="E169" s="244"/>
      <c r="F169" s="244"/>
      <c r="G169" s="243"/>
      <c r="H169" s="243"/>
      <c r="I169" s="243"/>
      <c r="J169" s="243"/>
      <c r="K169" s="243"/>
      <c r="L169" s="243"/>
      <c r="M169" s="243"/>
      <c r="N169" s="243"/>
      <c r="O169" s="1036"/>
      <c r="P169" s="1035"/>
    </row>
    <row r="170" spans="1:16" ht="55.15" customHeight="1" x14ac:dyDescent="0.25">
      <c r="A170" s="1033">
        <v>18</v>
      </c>
      <c r="B170" s="247"/>
      <c r="C170" s="246"/>
      <c r="D170" s="245"/>
      <c r="E170" s="244"/>
      <c r="F170" s="244"/>
      <c r="G170" s="243"/>
      <c r="H170" s="243"/>
      <c r="I170" s="243"/>
      <c r="J170" s="243"/>
      <c r="K170" s="243"/>
      <c r="L170" s="243"/>
      <c r="M170" s="243"/>
      <c r="N170" s="243"/>
      <c r="O170" s="1036"/>
      <c r="P170" s="1035"/>
    </row>
    <row r="171" spans="1:16" ht="55.15" customHeight="1" x14ac:dyDescent="0.25">
      <c r="A171" s="1033">
        <v>19</v>
      </c>
      <c r="B171" s="247"/>
      <c r="C171" s="246"/>
      <c r="D171" s="245"/>
      <c r="E171" s="244"/>
      <c r="F171" s="244"/>
      <c r="G171" s="243"/>
      <c r="H171" s="243"/>
      <c r="I171" s="243"/>
      <c r="J171" s="243"/>
      <c r="K171" s="243"/>
      <c r="L171" s="243"/>
      <c r="M171" s="243"/>
      <c r="N171" s="243"/>
      <c r="O171" s="1036"/>
      <c r="P171" s="1035"/>
    </row>
    <row r="172" spans="1:16" ht="55.15" customHeight="1" x14ac:dyDescent="0.25">
      <c r="A172" s="1033">
        <v>20</v>
      </c>
      <c r="B172" s="247"/>
      <c r="C172" s="246"/>
      <c r="D172" s="245"/>
      <c r="E172" s="244"/>
      <c r="F172" s="244"/>
      <c r="G172" s="243"/>
      <c r="H172" s="243"/>
      <c r="I172" s="243"/>
      <c r="J172" s="243"/>
      <c r="K172" s="243"/>
      <c r="L172" s="243"/>
      <c r="M172" s="243"/>
      <c r="N172" s="243"/>
      <c r="O172" s="1036"/>
      <c r="P172" s="1035"/>
    </row>
    <row r="173" spans="1:16" ht="55.15" customHeight="1" x14ac:dyDescent="0.25">
      <c r="A173" s="1033">
        <v>21</v>
      </c>
      <c r="B173" s="247"/>
      <c r="C173" s="246"/>
      <c r="D173" s="245"/>
      <c r="E173" s="244"/>
      <c r="F173" s="244"/>
      <c r="G173" s="243"/>
      <c r="H173" s="243"/>
      <c r="I173" s="243"/>
      <c r="J173" s="243"/>
      <c r="K173" s="243"/>
      <c r="L173" s="243"/>
      <c r="M173" s="243"/>
      <c r="N173" s="243"/>
      <c r="O173" s="1036"/>
      <c r="P173" s="1035"/>
    </row>
    <row r="174" spans="1:16" ht="55.15" customHeight="1" x14ac:dyDescent="0.25">
      <c r="A174" s="1033">
        <v>22</v>
      </c>
      <c r="B174" s="247"/>
      <c r="C174" s="246"/>
      <c r="D174" s="245"/>
      <c r="E174" s="244"/>
      <c r="F174" s="244"/>
      <c r="G174" s="243"/>
      <c r="H174" s="243"/>
      <c r="I174" s="243"/>
      <c r="J174" s="243"/>
      <c r="K174" s="243"/>
      <c r="L174" s="243"/>
      <c r="M174" s="243"/>
      <c r="N174" s="243"/>
      <c r="O174" s="1036"/>
      <c r="P174" s="1035"/>
    </row>
    <row r="175" spans="1:16" ht="55.15" customHeight="1" x14ac:dyDescent="0.25">
      <c r="A175" s="1033">
        <v>23</v>
      </c>
      <c r="B175" s="247"/>
      <c r="C175" s="246"/>
      <c r="D175" s="245"/>
      <c r="E175" s="244"/>
      <c r="F175" s="244"/>
      <c r="G175" s="243"/>
      <c r="H175" s="243"/>
      <c r="I175" s="243"/>
      <c r="J175" s="243"/>
      <c r="K175" s="243"/>
      <c r="L175" s="243"/>
      <c r="M175" s="243"/>
      <c r="N175" s="243"/>
      <c r="O175" s="1036"/>
      <c r="P175" s="1035"/>
    </row>
    <row r="176" spans="1:16" ht="55.15" customHeight="1" x14ac:dyDescent="0.25">
      <c r="A176" s="1033">
        <v>24</v>
      </c>
      <c r="B176" s="247"/>
      <c r="C176" s="246"/>
      <c r="D176" s="245"/>
      <c r="E176" s="244"/>
      <c r="F176" s="244"/>
      <c r="G176" s="243"/>
      <c r="H176" s="243"/>
      <c r="I176" s="243"/>
      <c r="J176" s="243"/>
      <c r="K176" s="243"/>
      <c r="L176" s="243"/>
      <c r="M176" s="243"/>
      <c r="N176" s="243"/>
      <c r="O176" s="1036"/>
      <c r="P176" s="1035"/>
    </row>
    <row r="177" spans="1:16" ht="55.15" customHeight="1" x14ac:dyDescent="0.25">
      <c r="A177" s="1033">
        <v>25</v>
      </c>
      <c r="B177" s="247"/>
      <c r="C177" s="246"/>
      <c r="D177" s="245"/>
      <c r="E177" s="244"/>
      <c r="F177" s="244"/>
      <c r="G177" s="243"/>
      <c r="H177" s="243"/>
      <c r="I177" s="243"/>
      <c r="J177" s="243"/>
      <c r="K177" s="243"/>
      <c r="L177" s="243"/>
      <c r="M177" s="243"/>
      <c r="N177" s="243"/>
      <c r="O177" s="1036"/>
      <c r="P177" s="1035"/>
    </row>
    <row r="178" spans="1:16" ht="55.15" customHeight="1" x14ac:dyDescent="0.25">
      <c r="A178" s="1033">
        <v>26</v>
      </c>
      <c r="B178" s="247"/>
      <c r="C178" s="246"/>
      <c r="D178" s="245"/>
      <c r="E178" s="244"/>
      <c r="F178" s="244"/>
      <c r="G178" s="243"/>
      <c r="H178" s="243"/>
      <c r="I178" s="243"/>
      <c r="J178" s="243"/>
      <c r="K178" s="243"/>
      <c r="L178" s="243"/>
      <c r="M178" s="243"/>
      <c r="N178" s="243"/>
      <c r="O178" s="1036"/>
      <c r="P178" s="1035"/>
    </row>
    <row r="179" spans="1:16" ht="55.15" customHeight="1" x14ac:dyDescent="0.25">
      <c r="A179" s="1033">
        <v>27</v>
      </c>
      <c r="B179" s="247"/>
      <c r="C179" s="246"/>
      <c r="D179" s="245"/>
      <c r="E179" s="244"/>
      <c r="F179" s="244"/>
      <c r="G179" s="243"/>
      <c r="H179" s="243"/>
      <c r="I179" s="243"/>
      <c r="J179" s="243"/>
      <c r="K179" s="243"/>
      <c r="L179" s="243"/>
      <c r="M179" s="243"/>
      <c r="N179" s="243"/>
      <c r="O179" s="1036"/>
      <c r="P179" s="1035"/>
    </row>
    <row r="180" spans="1:16" ht="55.15" customHeight="1" x14ac:dyDescent="0.25">
      <c r="A180" s="1033">
        <v>28</v>
      </c>
      <c r="B180" s="247"/>
      <c r="C180" s="246"/>
      <c r="D180" s="245"/>
      <c r="E180" s="244"/>
      <c r="F180" s="244"/>
      <c r="G180" s="243"/>
      <c r="H180" s="243"/>
      <c r="I180" s="243"/>
      <c r="J180" s="243"/>
      <c r="K180" s="243"/>
      <c r="L180" s="243"/>
      <c r="M180" s="243"/>
      <c r="N180" s="243"/>
      <c r="O180" s="1036"/>
      <c r="P180" s="1035"/>
    </row>
    <row r="181" spans="1:16" ht="55.15" customHeight="1" x14ac:dyDescent="0.25">
      <c r="A181" s="1033">
        <v>29</v>
      </c>
      <c r="B181" s="247"/>
      <c r="C181" s="246"/>
      <c r="D181" s="245"/>
      <c r="E181" s="244"/>
      <c r="F181" s="244"/>
      <c r="G181" s="243"/>
      <c r="H181" s="243"/>
      <c r="I181" s="243"/>
      <c r="J181" s="243"/>
      <c r="K181" s="243"/>
      <c r="L181" s="243"/>
      <c r="M181" s="243"/>
      <c r="N181" s="243"/>
      <c r="O181" s="1036"/>
      <c r="P181" s="1035"/>
    </row>
    <row r="182" spans="1:16" ht="55.15" customHeight="1" x14ac:dyDescent="0.25">
      <c r="A182" s="1037">
        <v>30</v>
      </c>
      <c r="B182" s="698"/>
      <c r="C182" s="699"/>
      <c r="D182" s="700"/>
      <c r="E182" s="701"/>
      <c r="F182" s="701"/>
      <c r="G182" s="243"/>
      <c r="H182" s="243"/>
      <c r="I182" s="243"/>
      <c r="J182" s="243"/>
      <c r="K182" s="243"/>
      <c r="L182" s="243"/>
      <c r="M182" s="243"/>
      <c r="N182" s="243"/>
      <c r="O182" s="1038"/>
      <c r="P182" s="1035"/>
    </row>
    <row r="183" spans="1:16" ht="22.9" customHeight="1" x14ac:dyDescent="0.3">
      <c r="A183" s="1600" t="s">
        <v>814</v>
      </c>
      <c r="B183" s="1601"/>
      <c r="C183" s="1601"/>
      <c r="D183" s="1602"/>
      <c r="E183" s="1039">
        <f>SUM(E153:E182)</f>
        <v>0</v>
      </c>
      <c r="F183" s="1039">
        <f>SUM(F153:F182)</f>
        <v>0</v>
      </c>
      <c r="G183" s="37"/>
      <c r="P183" s="22">
        <f>SUBTOTAL(3, P153:P182)</f>
        <v>0</v>
      </c>
    </row>
    <row r="186" spans="1:16" s="559" customFormat="1" ht="18" customHeight="1" x14ac:dyDescent="0.3">
      <c r="A186" s="44" t="s">
        <v>815</v>
      </c>
    </row>
    <row r="187" spans="1:16" ht="18" customHeight="1" x14ac:dyDescent="0.3">
      <c r="A187" s="42" t="s">
        <v>365</v>
      </c>
      <c r="B187" s="58"/>
      <c r="C187" s="58"/>
      <c r="D187" s="559"/>
      <c r="E187" s="58"/>
      <c r="F187" s="58"/>
      <c r="G187" s="58"/>
      <c r="H187" s="58"/>
      <c r="I187" s="58"/>
      <c r="J187" s="58"/>
      <c r="K187" s="58"/>
      <c r="L187" s="58"/>
      <c r="M187" s="58"/>
      <c r="N187" s="58"/>
      <c r="O187" s="58"/>
      <c r="P187" s="58"/>
    </row>
    <row r="188" spans="1:16" ht="18" customHeight="1" x14ac:dyDescent="0.3">
      <c r="A188" s="250" t="s">
        <v>180</v>
      </c>
      <c r="B188" s="58"/>
      <c r="C188" s="58"/>
      <c r="D188" s="559"/>
      <c r="E188" s="58"/>
      <c r="F188" s="58"/>
      <c r="G188" s="58"/>
      <c r="H188" s="58"/>
      <c r="I188" s="58"/>
      <c r="J188" s="58"/>
      <c r="K188" s="58"/>
      <c r="L188" s="58"/>
      <c r="M188" s="58"/>
      <c r="N188" s="58"/>
      <c r="O188" s="58"/>
      <c r="P188" s="58"/>
    </row>
    <row r="189" spans="1:16" ht="18" customHeight="1" x14ac:dyDescent="0.3">
      <c r="A189" s="7"/>
      <c r="B189" s="58"/>
      <c r="C189" s="58"/>
      <c r="D189" s="559"/>
      <c r="E189" s="58"/>
      <c r="F189" s="58"/>
      <c r="G189" s="58"/>
      <c r="H189" s="58"/>
      <c r="I189" s="58"/>
      <c r="J189" s="58"/>
      <c r="K189" s="58"/>
      <c r="L189" s="58"/>
      <c r="M189" s="58"/>
      <c r="N189" s="58"/>
      <c r="O189" s="58"/>
      <c r="P189" s="58"/>
    </row>
    <row r="190" spans="1:16" ht="57.6" customHeight="1" x14ac:dyDescent="0.25">
      <c r="A190" s="1613" t="s">
        <v>45</v>
      </c>
      <c r="B190" s="1616" t="s">
        <v>179</v>
      </c>
      <c r="C190" s="1619" t="s">
        <v>178</v>
      </c>
      <c r="D190" s="1622" t="s">
        <v>651</v>
      </c>
      <c r="E190" s="1622" t="s">
        <v>652</v>
      </c>
      <c r="F190" s="1622" t="s">
        <v>175</v>
      </c>
      <c r="G190" s="1625" t="s">
        <v>809</v>
      </c>
      <c r="H190" s="1148" t="s">
        <v>816</v>
      </c>
      <c r="I190" s="1149"/>
      <c r="J190" s="1149"/>
      <c r="K190" s="1149"/>
      <c r="L190" s="1149"/>
      <c r="M190" s="1149"/>
      <c r="N190" s="1149"/>
      <c r="O190" s="1605" t="s">
        <v>174</v>
      </c>
      <c r="P190" s="1027" t="s">
        <v>350</v>
      </c>
    </row>
    <row r="191" spans="1:16" ht="38.25" customHeight="1" x14ac:dyDescent="0.25">
      <c r="A191" s="1614"/>
      <c r="B191" s="1617"/>
      <c r="C191" s="1620"/>
      <c r="D191" s="1623"/>
      <c r="E191" s="1623"/>
      <c r="F191" s="1623"/>
      <c r="G191" s="1626"/>
      <c r="H191" s="1608" t="s">
        <v>817</v>
      </c>
      <c r="I191" s="1609"/>
      <c r="J191" s="1609"/>
      <c r="K191" s="1610"/>
      <c r="L191" s="1150" t="s">
        <v>655</v>
      </c>
      <c r="M191" s="1151"/>
      <c r="N191" s="1151"/>
      <c r="O191" s="1606"/>
      <c r="P191" s="1611" t="s">
        <v>351</v>
      </c>
    </row>
    <row r="192" spans="1:16" ht="271.5" customHeight="1" x14ac:dyDescent="0.25">
      <c r="A192" s="1615"/>
      <c r="B192" s="1618"/>
      <c r="C192" s="1621"/>
      <c r="D192" s="1624"/>
      <c r="E192" s="1624"/>
      <c r="F192" s="1624"/>
      <c r="G192" s="1627"/>
      <c r="H192" s="1028" t="s">
        <v>171</v>
      </c>
      <c r="I192" s="1028" t="s">
        <v>170</v>
      </c>
      <c r="J192" s="1029" t="s">
        <v>812</v>
      </c>
      <c r="K192" s="1030" t="s">
        <v>818</v>
      </c>
      <c r="L192" s="1031" t="s">
        <v>648</v>
      </c>
      <c r="M192" s="1032" t="s">
        <v>657</v>
      </c>
      <c r="N192" s="1152" t="s">
        <v>841</v>
      </c>
      <c r="O192" s="1607"/>
      <c r="P192" s="1612"/>
    </row>
    <row r="193" spans="1:16" ht="55.15" customHeight="1" x14ac:dyDescent="0.25">
      <c r="A193" s="1033">
        <v>1</v>
      </c>
      <c r="B193" s="247"/>
      <c r="C193" s="246"/>
      <c r="D193" s="245"/>
      <c r="E193" s="244"/>
      <c r="F193" s="244"/>
      <c r="G193" s="243"/>
      <c r="H193" s="711"/>
      <c r="I193" s="711"/>
      <c r="J193" s="711"/>
      <c r="K193" s="711"/>
      <c r="L193" s="711"/>
      <c r="M193" s="711"/>
      <c r="N193" s="711"/>
      <c r="O193" s="1034"/>
      <c r="P193" s="1035"/>
    </row>
    <row r="194" spans="1:16" ht="55.15" customHeight="1" x14ac:dyDescent="0.25">
      <c r="A194" s="1033">
        <v>2</v>
      </c>
      <c r="B194" s="247"/>
      <c r="C194" s="246"/>
      <c r="D194" s="245"/>
      <c r="E194" s="244"/>
      <c r="F194" s="244"/>
      <c r="G194" s="243"/>
      <c r="H194" s="243"/>
      <c r="I194" s="243"/>
      <c r="J194" s="243"/>
      <c r="K194" s="243"/>
      <c r="L194" s="243"/>
      <c r="M194" s="711"/>
      <c r="N194" s="711"/>
      <c r="O194" s="1036"/>
      <c r="P194" s="1035"/>
    </row>
    <row r="195" spans="1:16" ht="55.15" customHeight="1" x14ac:dyDescent="0.25">
      <c r="A195" s="1033">
        <v>3</v>
      </c>
      <c r="B195" s="247"/>
      <c r="C195" s="246"/>
      <c r="D195" s="245"/>
      <c r="E195" s="244"/>
      <c r="F195" s="244"/>
      <c r="G195" s="243"/>
      <c r="H195" s="243"/>
      <c r="I195" s="243"/>
      <c r="J195" s="243"/>
      <c r="K195" s="243"/>
      <c r="L195" s="243"/>
      <c r="M195" s="711"/>
      <c r="N195" s="711"/>
      <c r="O195" s="1036"/>
      <c r="P195" s="1035"/>
    </row>
    <row r="196" spans="1:16" ht="55.15" customHeight="1" x14ac:dyDescent="0.25">
      <c r="A196" s="1033">
        <v>4</v>
      </c>
      <c r="B196" s="247"/>
      <c r="C196" s="246"/>
      <c r="D196" s="245"/>
      <c r="E196" s="244"/>
      <c r="F196" s="244"/>
      <c r="G196" s="243"/>
      <c r="H196" s="243"/>
      <c r="I196" s="243"/>
      <c r="J196" s="243"/>
      <c r="K196" s="243"/>
      <c r="L196" s="243"/>
      <c r="M196" s="711"/>
      <c r="N196" s="711"/>
      <c r="O196" s="1036"/>
      <c r="P196" s="1035"/>
    </row>
    <row r="197" spans="1:16" ht="55.15" customHeight="1" x14ac:dyDescent="0.25">
      <c r="A197" s="1033">
        <v>5</v>
      </c>
      <c r="B197" s="247"/>
      <c r="C197" s="246"/>
      <c r="D197" s="245"/>
      <c r="E197" s="244"/>
      <c r="F197" s="244"/>
      <c r="G197" s="243"/>
      <c r="H197" s="243"/>
      <c r="I197" s="243"/>
      <c r="J197" s="243"/>
      <c r="K197" s="243"/>
      <c r="L197" s="243"/>
      <c r="M197" s="711"/>
      <c r="N197" s="711"/>
      <c r="O197" s="1036"/>
      <c r="P197" s="1035"/>
    </row>
    <row r="198" spans="1:16" ht="55.15" customHeight="1" x14ac:dyDescent="0.25">
      <c r="A198" s="1033">
        <v>6</v>
      </c>
      <c r="B198" s="247"/>
      <c r="C198" s="246"/>
      <c r="D198" s="245"/>
      <c r="E198" s="244"/>
      <c r="F198" s="244"/>
      <c r="G198" s="243"/>
      <c r="H198" s="243"/>
      <c r="I198" s="243"/>
      <c r="J198" s="243"/>
      <c r="K198" s="243"/>
      <c r="L198" s="243"/>
      <c r="M198" s="711"/>
      <c r="N198" s="711"/>
      <c r="O198" s="1036"/>
      <c r="P198" s="1035"/>
    </row>
    <row r="199" spans="1:16" ht="55.15" customHeight="1" x14ac:dyDescent="0.25">
      <c r="A199" s="1033">
        <v>7</v>
      </c>
      <c r="B199" s="247"/>
      <c r="C199" s="246"/>
      <c r="D199" s="245"/>
      <c r="E199" s="244"/>
      <c r="F199" s="244"/>
      <c r="G199" s="243"/>
      <c r="H199" s="243"/>
      <c r="I199" s="243"/>
      <c r="J199" s="243"/>
      <c r="K199" s="243"/>
      <c r="L199" s="243"/>
      <c r="M199" s="711"/>
      <c r="N199" s="711"/>
      <c r="O199" s="1036"/>
      <c r="P199" s="1035"/>
    </row>
    <row r="200" spans="1:16" ht="55.15" customHeight="1" x14ac:dyDescent="0.25">
      <c r="A200" s="1033">
        <v>8</v>
      </c>
      <c r="B200" s="247"/>
      <c r="C200" s="246"/>
      <c r="D200" s="245"/>
      <c r="E200" s="244"/>
      <c r="F200" s="244"/>
      <c r="G200" s="243"/>
      <c r="H200" s="243"/>
      <c r="I200" s="243"/>
      <c r="J200" s="243"/>
      <c r="K200" s="243"/>
      <c r="L200" s="243"/>
      <c r="M200" s="711"/>
      <c r="N200" s="711"/>
      <c r="O200" s="1036"/>
      <c r="P200" s="1035"/>
    </row>
    <row r="201" spans="1:16" ht="55.15" customHeight="1" x14ac:dyDescent="0.25">
      <c r="A201" s="1033">
        <v>9</v>
      </c>
      <c r="B201" s="247"/>
      <c r="C201" s="246"/>
      <c r="D201" s="245"/>
      <c r="E201" s="244"/>
      <c r="F201" s="244"/>
      <c r="G201" s="243"/>
      <c r="H201" s="243"/>
      <c r="I201" s="243"/>
      <c r="J201" s="243"/>
      <c r="K201" s="243"/>
      <c r="L201" s="243"/>
      <c r="M201" s="711"/>
      <c r="N201" s="711"/>
      <c r="O201" s="1036"/>
      <c r="P201" s="1035"/>
    </row>
    <row r="202" spans="1:16" ht="55.15" customHeight="1" x14ac:dyDescent="0.25">
      <c r="A202" s="1033">
        <v>10</v>
      </c>
      <c r="B202" s="247"/>
      <c r="C202" s="246"/>
      <c r="D202" s="245"/>
      <c r="E202" s="244"/>
      <c r="F202" s="244"/>
      <c r="G202" s="243"/>
      <c r="H202" s="243"/>
      <c r="I202" s="243"/>
      <c r="J202" s="243"/>
      <c r="K202" s="243"/>
      <c r="L202" s="243"/>
      <c r="M202" s="711"/>
      <c r="N202" s="711"/>
      <c r="O202" s="1036"/>
      <c r="P202" s="1035"/>
    </row>
    <row r="203" spans="1:16" ht="55.15" customHeight="1" x14ac:dyDescent="0.25">
      <c r="A203" s="1033">
        <v>11</v>
      </c>
      <c r="B203" s="247"/>
      <c r="C203" s="246"/>
      <c r="D203" s="245"/>
      <c r="E203" s="244"/>
      <c r="F203" s="244"/>
      <c r="G203" s="243"/>
      <c r="H203" s="243"/>
      <c r="I203" s="243"/>
      <c r="J203" s="243"/>
      <c r="K203" s="243"/>
      <c r="L203" s="243"/>
      <c r="M203" s="711"/>
      <c r="N203" s="711"/>
      <c r="O203" s="1036"/>
      <c r="P203" s="1035"/>
    </row>
    <row r="204" spans="1:16" ht="55.15" customHeight="1" x14ac:dyDescent="0.25">
      <c r="A204" s="1033">
        <v>12</v>
      </c>
      <c r="B204" s="247"/>
      <c r="C204" s="246"/>
      <c r="D204" s="245"/>
      <c r="E204" s="244"/>
      <c r="F204" s="244"/>
      <c r="G204" s="243"/>
      <c r="H204" s="243"/>
      <c r="I204" s="243"/>
      <c r="J204" s="243"/>
      <c r="K204" s="243"/>
      <c r="L204" s="243"/>
      <c r="M204" s="711"/>
      <c r="N204" s="711"/>
      <c r="O204" s="1036"/>
      <c r="P204" s="1035"/>
    </row>
    <row r="205" spans="1:16" ht="55.15" customHeight="1" x14ac:dyDescent="0.25">
      <c r="A205" s="1033">
        <v>13</v>
      </c>
      <c r="B205" s="247"/>
      <c r="C205" s="246"/>
      <c r="D205" s="245"/>
      <c r="E205" s="244"/>
      <c r="F205" s="244"/>
      <c r="G205" s="243"/>
      <c r="H205" s="243"/>
      <c r="I205" s="243"/>
      <c r="J205" s="243"/>
      <c r="K205" s="243"/>
      <c r="L205" s="243"/>
      <c r="M205" s="711"/>
      <c r="N205" s="711"/>
      <c r="O205" s="1036"/>
      <c r="P205" s="1035"/>
    </row>
    <row r="206" spans="1:16" ht="55.15" customHeight="1" x14ac:dyDescent="0.25">
      <c r="A206" s="1033">
        <v>14</v>
      </c>
      <c r="B206" s="247"/>
      <c r="C206" s="246"/>
      <c r="D206" s="245"/>
      <c r="E206" s="244"/>
      <c r="F206" s="244"/>
      <c r="G206" s="243"/>
      <c r="H206" s="243"/>
      <c r="I206" s="243"/>
      <c r="J206" s="243"/>
      <c r="K206" s="243"/>
      <c r="L206" s="243"/>
      <c r="M206" s="711"/>
      <c r="N206" s="711"/>
      <c r="O206" s="1036"/>
      <c r="P206" s="1035"/>
    </row>
    <row r="207" spans="1:16" ht="55.15" customHeight="1" x14ac:dyDescent="0.25">
      <c r="A207" s="1033">
        <v>15</v>
      </c>
      <c r="B207" s="247"/>
      <c r="C207" s="246"/>
      <c r="D207" s="245"/>
      <c r="E207" s="244"/>
      <c r="F207" s="244"/>
      <c r="G207" s="243"/>
      <c r="H207" s="243"/>
      <c r="I207" s="243"/>
      <c r="J207" s="243"/>
      <c r="K207" s="243"/>
      <c r="L207" s="243"/>
      <c r="M207" s="711"/>
      <c r="N207" s="711"/>
      <c r="O207" s="1036"/>
      <c r="P207" s="1035"/>
    </row>
    <row r="208" spans="1:16" ht="55.15" customHeight="1" x14ac:dyDescent="0.25">
      <c r="A208" s="1033">
        <v>16</v>
      </c>
      <c r="B208" s="247"/>
      <c r="C208" s="246"/>
      <c r="D208" s="245"/>
      <c r="E208" s="244"/>
      <c r="F208" s="244"/>
      <c r="G208" s="243"/>
      <c r="H208" s="243"/>
      <c r="I208" s="243"/>
      <c r="J208" s="243"/>
      <c r="K208" s="243"/>
      <c r="L208" s="243"/>
      <c r="M208" s="711"/>
      <c r="N208" s="711"/>
      <c r="O208" s="1036"/>
      <c r="P208" s="1035"/>
    </row>
    <row r="209" spans="1:16" ht="55.15" customHeight="1" x14ac:dyDescent="0.25">
      <c r="A209" s="1033">
        <v>17</v>
      </c>
      <c r="B209" s="247"/>
      <c r="C209" s="246"/>
      <c r="D209" s="245"/>
      <c r="E209" s="244"/>
      <c r="F209" s="244"/>
      <c r="G209" s="243"/>
      <c r="H209" s="243"/>
      <c r="I209" s="243"/>
      <c r="J209" s="243"/>
      <c r="K209" s="243"/>
      <c r="L209" s="243"/>
      <c r="M209" s="711"/>
      <c r="N209" s="711"/>
      <c r="O209" s="1036"/>
      <c r="P209" s="1035"/>
    </row>
    <row r="210" spans="1:16" ht="55.15" customHeight="1" x14ac:dyDescent="0.25">
      <c r="A210" s="1033">
        <v>18</v>
      </c>
      <c r="B210" s="247"/>
      <c r="C210" s="246"/>
      <c r="D210" s="245"/>
      <c r="E210" s="244"/>
      <c r="F210" s="244"/>
      <c r="G210" s="243"/>
      <c r="H210" s="243"/>
      <c r="I210" s="243"/>
      <c r="J210" s="243"/>
      <c r="K210" s="243"/>
      <c r="L210" s="243"/>
      <c r="M210" s="711"/>
      <c r="N210" s="711"/>
      <c r="O210" s="1036"/>
      <c r="P210" s="1035"/>
    </row>
    <row r="211" spans="1:16" ht="55.15" customHeight="1" x14ac:dyDescent="0.25">
      <c r="A211" s="1033">
        <v>19</v>
      </c>
      <c r="B211" s="247"/>
      <c r="C211" s="246"/>
      <c r="D211" s="245"/>
      <c r="E211" s="244"/>
      <c r="F211" s="244"/>
      <c r="G211" s="243"/>
      <c r="H211" s="243"/>
      <c r="I211" s="243"/>
      <c r="J211" s="243"/>
      <c r="K211" s="243"/>
      <c r="L211" s="243"/>
      <c r="M211" s="711"/>
      <c r="N211" s="711"/>
      <c r="O211" s="1036"/>
      <c r="P211" s="1035"/>
    </row>
    <row r="212" spans="1:16" ht="55.15" customHeight="1" x14ac:dyDescent="0.25">
      <c r="A212" s="1033">
        <v>20</v>
      </c>
      <c r="B212" s="247"/>
      <c r="C212" s="246"/>
      <c r="D212" s="245"/>
      <c r="E212" s="244"/>
      <c r="F212" s="244"/>
      <c r="G212" s="243"/>
      <c r="H212" s="243"/>
      <c r="I212" s="243"/>
      <c r="J212" s="243"/>
      <c r="K212" s="243"/>
      <c r="L212" s="243"/>
      <c r="M212" s="711"/>
      <c r="N212" s="711"/>
      <c r="O212" s="1036"/>
      <c r="P212" s="1035"/>
    </row>
    <row r="213" spans="1:16" ht="55.15" customHeight="1" x14ac:dyDescent="0.25">
      <c r="A213" s="1033">
        <v>21</v>
      </c>
      <c r="B213" s="247"/>
      <c r="C213" s="246"/>
      <c r="D213" s="245"/>
      <c r="E213" s="244"/>
      <c r="F213" s="244"/>
      <c r="G213" s="243"/>
      <c r="H213" s="243"/>
      <c r="I213" s="243"/>
      <c r="J213" s="243"/>
      <c r="K213" s="243"/>
      <c r="L213" s="243"/>
      <c r="M213" s="711"/>
      <c r="N213" s="711"/>
      <c r="O213" s="1036"/>
      <c r="P213" s="1035"/>
    </row>
    <row r="214" spans="1:16" ht="55.15" customHeight="1" x14ac:dyDescent="0.25">
      <c r="A214" s="1033">
        <v>22</v>
      </c>
      <c r="B214" s="247"/>
      <c r="C214" s="246"/>
      <c r="D214" s="245"/>
      <c r="E214" s="244"/>
      <c r="F214" s="244"/>
      <c r="G214" s="243"/>
      <c r="H214" s="243"/>
      <c r="I214" s="243"/>
      <c r="J214" s="243"/>
      <c r="K214" s="243"/>
      <c r="L214" s="243"/>
      <c r="M214" s="711"/>
      <c r="N214" s="711"/>
      <c r="O214" s="1036"/>
      <c r="P214" s="1035"/>
    </row>
    <row r="215" spans="1:16" ht="55.15" customHeight="1" x14ac:dyDescent="0.25">
      <c r="A215" s="1033">
        <v>23</v>
      </c>
      <c r="B215" s="247"/>
      <c r="C215" s="246"/>
      <c r="D215" s="245"/>
      <c r="E215" s="244"/>
      <c r="F215" s="244"/>
      <c r="G215" s="243"/>
      <c r="H215" s="243"/>
      <c r="I215" s="243"/>
      <c r="J215" s="243"/>
      <c r="K215" s="243"/>
      <c r="L215" s="243"/>
      <c r="M215" s="711"/>
      <c r="N215" s="711"/>
      <c r="O215" s="1036"/>
      <c r="P215" s="1035"/>
    </row>
    <row r="216" spans="1:16" ht="55.15" customHeight="1" x14ac:dyDescent="0.25">
      <c r="A216" s="1033">
        <v>24</v>
      </c>
      <c r="B216" s="247"/>
      <c r="C216" s="246"/>
      <c r="D216" s="245"/>
      <c r="E216" s="244"/>
      <c r="F216" s="244"/>
      <c r="G216" s="243"/>
      <c r="H216" s="243"/>
      <c r="I216" s="243"/>
      <c r="J216" s="243"/>
      <c r="K216" s="243"/>
      <c r="L216" s="243"/>
      <c r="M216" s="711"/>
      <c r="N216" s="711"/>
      <c r="O216" s="1036"/>
      <c r="P216" s="1035"/>
    </row>
    <row r="217" spans="1:16" ht="55.15" customHeight="1" x14ac:dyDescent="0.25">
      <c r="A217" s="1033">
        <v>25</v>
      </c>
      <c r="B217" s="247"/>
      <c r="C217" s="246"/>
      <c r="D217" s="245"/>
      <c r="E217" s="244"/>
      <c r="F217" s="244"/>
      <c r="G217" s="243"/>
      <c r="H217" s="243"/>
      <c r="I217" s="243"/>
      <c r="J217" s="243"/>
      <c r="K217" s="243"/>
      <c r="L217" s="243"/>
      <c r="M217" s="711"/>
      <c r="N217" s="711"/>
      <c r="O217" s="1036"/>
      <c r="P217" s="1035"/>
    </row>
    <row r="218" spans="1:16" ht="55.15" customHeight="1" x14ac:dyDescent="0.25">
      <c r="A218" s="1033">
        <v>26</v>
      </c>
      <c r="B218" s="247"/>
      <c r="C218" s="246"/>
      <c r="D218" s="245"/>
      <c r="E218" s="244"/>
      <c r="F218" s="244"/>
      <c r="G218" s="243"/>
      <c r="H218" s="243"/>
      <c r="I218" s="243"/>
      <c r="J218" s="243"/>
      <c r="K218" s="243"/>
      <c r="L218" s="243"/>
      <c r="M218" s="711"/>
      <c r="N218" s="711"/>
      <c r="O218" s="1036"/>
      <c r="P218" s="1035"/>
    </row>
    <row r="219" spans="1:16" ht="55.15" customHeight="1" x14ac:dyDescent="0.25">
      <c r="A219" s="1033">
        <v>27</v>
      </c>
      <c r="B219" s="247"/>
      <c r="C219" s="246"/>
      <c r="D219" s="245"/>
      <c r="E219" s="244"/>
      <c r="F219" s="244"/>
      <c r="G219" s="243"/>
      <c r="H219" s="243"/>
      <c r="I219" s="243"/>
      <c r="J219" s="243"/>
      <c r="K219" s="243"/>
      <c r="L219" s="243"/>
      <c r="M219" s="711"/>
      <c r="N219" s="711"/>
      <c r="O219" s="1036"/>
      <c r="P219" s="1035"/>
    </row>
    <row r="220" spans="1:16" ht="55.15" customHeight="1" x14ac:dyDescent="0.25">
      <c r="A220" s="1033">
        <v>28</v>
      </c>
      <c r="B220" s="247"/>
      <c r="C220" s="246"/>
      <c r="D220" s="245"/>
      <c r="E220" s="244"/>
      <c r="F220" s="244"/>
      <c r="G220" s="243"/>
      <c r="H220" s="243"/>
      <c r="I220" s="243"/>
      <c r="J220" s="243"/>
      <c r="K220" s="243"/>
      <c r="L220" s="243"/>
      <c r="M220" s="711"/>
      <c r="N220" s="711"/>
      <c r="O220" s="1036"/>
      <c r="P220" s="1035"/>
    </row>
    <row r="221" spans="1:16" ht="55.15" customHeight="1" x14ac:dyDescent="0.25">
      <c r="A221" s="1033">
        <v>29</v>
      </c>
      <c r="B221" s="247"/>
      <c r="C221" s="246"/>
      <c r="D221" s="245"/>
      <c r="E221" s="244"/>
      <c r="F221" s="244"/>
      <c r="G221" s="243"/>
      <c r="H221" s="243"/>
      <c r="I221" s="243"/>
      <c r="J221" s="243"/>
      <c r="K221" s="243"/>
      <c r="L221" s="243"/>
      <c r="M221" s="711"/>
      <c r="N221" s="711"/>
      <c r="O221" s="1036"/>
      <c r="P221" s="1035"/>
    </row>
    <row r="222" spans="1:16" ht="55.15" customHeight="1" x14ac:dyDescent="0.25">
      <c r="A222" s="1037">
        <v>30</v>
      </c>
      <c r="B222" s="698"/>
      <c r="C222" s="699"/>
      <c r="D222" s="700"/>
      <c r="E222" s="701"/>
      <c r="F222" s="701"/>
      <c r="G222" s="243"/>
      <c r="H222" s="243"/>
      <c r="I222" s="243"/>
      <c r="J222" s="243"/>
      <c r="K222" s="243"/>
      <c r="L222" s="243"/>
      <c r="M222" s="711"/>
      <c r="N222" s="711"/>
      <c r="O222" s="1038"/>
      <c r="P222" s="1035"/>
    </row>
    <row r="223" spans="1:16" ht="18" customHeight="1" x14ac:dyDescent="0.3">
      <c r="A223" s="1600" t="s">
        <v>819</v>
      </c>
      <c r="B223" s="1601"/>
      <c r="C223" s="1601"/>
      <c r="D223" s="1602"/>
      <c r="E223" s="1039">
        <f>SUM(E193:E222)</f>
        <v>0</v>
      </c>
      <c r="F223" s="1039">
        <f>SUM(F193:F222)</f>
        <v>0</v>
      </c>
      <c r="G223" s="37"/>
      <c r="P223" s="22">
        <f>SUBTOTAL(3, P193:P222)</f>
        <v>0</v>
      </c>
    </row>
    <row r="228" spans="1:13" ht="81" x14ac:dyDescent="0.3">
      <c r="D228" s="8"/>
      <c r="E228" s="1603" t="s">
        <v>820</v>
      </c>
      <c r="F228" s="1603"/>
      <c r="G228" s="1603"/>
      <c r="H228" s="1040" t="s">
        <v>659</v>
      </c>
      <c r="I228" s="1039" t="s">
        <v>660</v>
      </c>
      <c r="J228" s="37"/>
    </row>
    <row r="229" spans="1:13" ht="18" customHeight="1" x14ac:dyDescent="0.3">
      <c r="D229" s="8"/>
      <c r="E229" s="1041"/>
      <c r="F229" s="1041"/>
      <c r="G229" s="76" t="s">
        <v>165</v>
      </c>
      <c r="H229" s="1039">
        <f>E86+E106+E145+E183+E223</f>
        <v>0</v>
      </c>
      <c r="I229" s="1039">
        <f>F86+F106+F145+F183+F223</f>
        <v>0</v>
      </c>
      <c r="J229" s="37"/>
    </row>
    <row r="230" spans="1:13" ht="18" customHeight="1" x14ac:dyDescent="0.3">
      <c r="D230" s="8"/>
      <c r="E230" s="1041"/>
      <c r="F230" s="1041"/>
      <c r="G230" s="76" t="s">
        <v>164</v>
      </c>
      <c r="H230" s="1039">
        <f>J21</f>
        <v>0</v>
      </c>
      <c r="I230" s="1039">
        <f>L21</f>
        <v>0</v>
      </c>
      <c r="J230" s="37"/>
    </row>
    <row r="231" spans="1:13" ht="18" customHeight="1" x14ac:dyDescent="0.3">
      <c r="D231" s="1604" t="s">
        <v>163</v>
      </c>
      <c r="E231" s="1604"/>
      <c r="F231" s="1604"/>
      <c r="G231" s="1604"/>
      <c r="H231" s="1042">
        <f>IF(H229=0,0,H229/H230)</f>
        <v>0</v>
      </c>
      <c r="I231" s="1042">
        <f>IF(I229=0,0,I229/I230)</f>
        <v>0</v>
      </c>
      <c r="J231" s="1043"/>
      <c r="K231" s="1044"/>
      <c r="L231" s="1044"/>
      <c r="M231" s="1044"/>
    </row>
    <row r="232" spans="1:13" ht="18" customHeight="1" x14ac:dyDescent="0.3">
      <c r="D232" s="8"/>
      <c r="E232" s="1041"/>
      <c r="F232" s="1041"/>
      <c r="G232" s="76" t="s">
        <v>162</v>
      </c>
      <c r="H232" s="242"/>
      <c r="I232" s="242"/>
      <c r="J232" s="1120"/>
      <c r="K232" s="1120"/>
      <c r="L232" s="1120"/>
      <c r="M232" s="1120"/>
    </row>
    <row r="236" spans="1:13" ht="18" customHeight="1" x14ac:dyDescent="0.3">
      <c r="A236" s="8"/>
      <c r="B236" s="8"/>
      <c r="C236" s="8"/>
      <c r="D236" s="8"/>
      <c r="E236" s="37"/>
      <c r="F236" s="37"/>
    </row>
  </sheetData>
  <sheetProtection insertRows="0"/>
  <mergeCells count="188">
    <mergeCell ref="B18:G18"/>
    <mergeCell ref="A19:A24"/>
    <mergeCell ref="B19:G24"/>
    <mergeCell ref="J20:K20"/>
    <mergeCell ref="M20:N20"/>
    <mergeCell ref="O23:P23"/>
    <mergeCell ref="A2:Z2"/>
    <mergeCell ref="A4:K4"/>
    <mergeCell ref="B5:J6"/>
    <mergeCell ref="L5:P9"/>
    <mergeCell ref="B8:D9"/>
    <mergeCell ref="E8:J9"/>
    <mergeCell ref="B12:D13"/>
    <mergeCell ref="E12:F13"/>
    <mergeCell ref="G12:G13"/>
    <mergeCell ref="H12:J13"/>
    <mergeCell ref="L12:M13"/>
    <mergeCell ref="N12:P13"/>
    <mergeCell ref="B10:D11"/>
    <mergeCell ref="E10:F11"/>
    <mergeCell ref="G10:G11"/>
    <mergeCell ref="H10:J11"/>
    <mergeCell ref="L10:M11"/>
    <mergeCell ref="N10:P11"/>
    <mergeCell ref="B33:G33"/>
    <mergeCell ref="B34:G34"/>
    <mergeCell ref="B31:G31"/>
    <mergeCell ref="B32:G32"/>
    <mergeCell ref="H31:S31"/>
    <mergeCell ref="H32:S32"/>
    <mergeCell ref="H33:S33"/>
    <mergeCell ref="H34:S34"/>
    <mergeCell ref="B29:G29"/>
    <mergeCell ref="B30:G30"/>
    <mergeCell ref="X71:Y71"/>
    <mergeCell ref="X72:Y72"/>
    <mergeCell ref="X73:Y73"/>
    <mergeCell ref="X74:Y74"/>
    <mergeCell ref="X75:Y75"/>
    <mergeCell ref="X76:Y76"/>
    <mergeCell ref="X80:Y80"/>
    <mergeCell ref="X81:Y81"/>
    <mergeCell ref="X82:Y82"/>
    <mergeCell ref="X83:Y83"/>
    <mergeCell ref="A93:A95"/>
    <mergeCell ref="B93:B95"/>
    <mergeCell ref="C93:C95"/>
    <mergeCell ref="D93:D95"/>
    <mergeCell ref="E93:E95"/>
    <mergeCell ref="F93:F95"/>
    <mergeCell ref="G93:G95"/>
    <mergeCell ref="H93:N93"/>
    <mergeCell ref="O93:P95"/>
    <mergeCell ref="H94:L94"/>
    <mergeCell ref="M94:N94"/>
    <mergeCell ref="R94:S94"/>
    <mergeCell ref="T94:V94"/>
    <mergeCell ref="W94:Y94"/>
    <mergeCell ref="Q93:Q94"/>
    <mergeCell ref="A86:D86"/>
    <mergeCell ref="X84:Y84"/>
    <mergeCell ref="X85:Y85"/>
    <mergeCell ref="A1:P1"/>
    <mergeCell ref="H18:S18"/>
    <mergeCell ref="S20:S23"/>
    <mergeCell ref="H25:S25"/>
    <mergeCell ref="H26:S26"/>
    <mergeCell ref="H27:S27"/>
    <mergeCell ref="H28:S28"/>
    <mergeCell ref="H29:S29"/>
    <mergeCell ref="H30:S30"/>
    <mergeCell ref="B27:G27"/>
    <mergeCell ref="B28:G28"/>
    <mergeCell ref="B25:G25"/>
    <mergeCell ref="B26:G26"/>
    <mergeCell ref="O20:P20"/>
    <mergeCell ref="J21:K21"/>
    <mergeCell ref="M21:N21"/>
    <mergeCell ref="O21:P21"/>
    <mergeCell ref="J22:K22"/>
    <mergeCell ref="M22:N22"/>
    <mergeCell ref="O22:P22"/>
    <mergeCell ref="J23:K23"/>
    <mergeCell ref="M23:N23"/>
    <mergeCell ref="E14:G14"/>
    <mergeCell ref="H14:J14"/>
    <mergeCell ref="B35:G35"/>
    <mergeCell ref="H35:S35"/>
    <mergeCell ref="T35:U35"/>
    <mergeCell ref="B36:G36"/>
    <mergeCell ref="H36:S36"/>
    <mergeCell ref="T36:U36"/>
    <mergeCell ref="A39:A40"/>
    <mergeCell ref="H39:S39"/>
    <mergeCell ref="B40:G40"/>
    <mergeCell ref="A53:A55"/>
    <mergeCell ref="B53:B55"/>
    <mergeCell ref="C53:C55"/>
    <mergeCell ref="D53:D55"/>
    <mergeCell ref="E53:E55"/>
    <mergeCell ref="F53:F55"/>
    <mergeCell ref="G53:G55"/>
    <mergeCell ref="H53:W53"/>
    <mergeCell ref="X53:Y55"/>
    <mergeCell ref="Z53:Z54"/>
    <mergeCell ref="H54:J54"/>
    <mergeCell ref="K54:M54"/>
    <mergeCell ref="N54:P54"/>
    <mergeCell ref="Q54:S54"/>
    <mergeCell ref="U54:W54"/>
    <mergeCell ref="X77:Y77"/>
    <mergeCell ref="X78:Y78"/>
    <mergeCell ref="X79:Y79"/>
    <mergeCell ref="X56:Y56"/>
    <mergeCell ref="X57:Y57"/>
    <mergeCell ref="X58:Y58"/>
    <mergeCell ref="X65:Y65"/>
    <mergeCell ref="X66:Y66"/>
    <mergeCell ref="X67:Y67"/>
    <mergeCell ref="X68:Y68"/>
    <mergeCell ref="X69:Y69"/>
    <mergeCell ref="X70:Y70"/>
    <mergeCell ref="X59:Y59"/>
    <mergeCell ref="X60:Y60"/>
    <mergeCell ref="X61:Y61"/>
    <mergeCell ref="X62:Y62"/>
    <mergeCell ref="X63:Y63"/>
    <mergeCell ref="X64:Y64"/>
    <mergeCell ref="K97:L97"/>
    <mergeCell ref="X97:Y97"/>
    <mergeCell ref="K98:L98"/>
    <mergeCell ref="X98:Y98"/>
    <mergeCell ref="K99:L99"/>
    <mergeCell ref="X99:Y99"/>
    <mergeCell ref="K95:L95"/>
    <mergeCell ref="X95:Y95"/>
    <mergeCell ref="K96:L96"/>
    <mergeCell ref="X96:Y96"/>
    <mergeCell ref="K100:L100"/>
    <mergeCell ref="X100:Y100"/>
    <mergeCell ref="K101:L101"/>
    <mergeCell ref="X101:Y101"/>
    <mergeCell ref="K102:L102"/>
    <mergeCell ref="X102:Y102"/>
    <mergeCell ref="K103:L103"/>
    <mergeCell ref="X103:Y103"/>
    <mergeCell ref="X104:Y104"/>
    <mergeCell ref="K104:L104"/>
    <mergeCell ref="A145:D145"/>
    <mergeCell ref="A150:A152"/>
    <mergeCell ref="B150:B152"/>
    <mergeCell ref="C150:C152"/>
    <mergeCell ref="D150:D152"/>
    <mergeCell ref="E150:E152"/>
    <mergeCell ref="F150:F152"/>
    <mergeCell ref="G150:G152"/>
    <mergeCell ref="X105:Y105"/>
    <mergeCell ref="A106:D106"/>
    <mergeCell ref="A112:A114"/>
    <mergeCell ref="B112:B114"/>
    <mergeCell ref="C112:C114"/>
    <mergeCell ref="D112:D114"/>
    <mergeCell ref="E112:E114"/>
    <mergeCell ref="F112:F114"/>
    <mergeCell ref="G112:G114"/>
    <mergeCell ref="N112:O114"/>
    <mergeCell ref="H113:J113"/>
    <mergeCell ref="P113:P114"/>
    <mergeCell ref="K105:L105"/>
    <mergeCell ref="H112:M112"/>
    <mergeCell ref="K113:M113"/>
    <mergeCell ref="A223:D223"/>
    <mergeCell ref="E228:G228"/>
    <mergeCell ref="D231:G231"/>
    <mergeCell ref="O150:O152"/>
    <mergeCell ref="H151:K151"/>
    <mergeCell ref="P151:P152"/>
    <mergeCell ref="A183:D183"/>
    <mergeCell ref="A190:A192"/>
    <mergeCell ref="B190:B192"/>
    <mergeCell ref="C190:C192"/>
    <mergeCell ref="D190:D192"/>
    <mergeCell ref="E190:E192"/>
    <mergeCell ref="F190:F192"/>
    <mergeCell ref="G190:G192"/>
    <mergeCell ref="O190:O192"/>
    <mergeCell ref="H191:K191"/>
    <mergeCell ref="P191:P192"/>
  </mergeCells>
  <dataValidations count="17">
    <dataValidation type="list" allowBlank="1" showInputMessage="1" showErrorMessage="1" promptTitle="Select from drop-down list" prompt="Zoom out to 100% for larger font" sqref="H30:S30" xr:uid="{2176733A-C6AA-4AFA-AC7A-109BD02DC6A9}">
      <formula1>"Select from drop-down list,Yes: I have charged GST and accounted output tax on the supplies.,No: I have not charged GST and accounted output tax on the supplies.,Not Applicable. I am not an EM operator."</formula1>
    </dataValidation>
    <dataValidation type="list" allowBlank="1" showInputMessage="1" showErrorMessage="1" promptTitle="Select from drop-down list" prompt="Zoom out to 100% for larger font" sqref="H31:S31" xr:uid="{8AF58C1E-4BE1-4A95-A04B-923E3F7453EF}">
      <formula1>"Select from drop-down list, Yes: I have sought prior approval., No: I have not sought for any such approvals., Not Applicable. I am not an overseas vendor/ electronic marketplace operator."</formula1>
    </dataValidation>
    <dataValidation type="list" allowBlank="1" showInputMessage="1" showErrorMessage="1" promptTitle="Select from drop-down list" prompt="Zoom out to 100% for larger font" sqref="H36:S36" xr:uid="{6ABED305-87ED-4141-A768-B5AAAF41CE58}">
      <formula1>"Select from drop-down list,Yes: I have reduced the Expense Amount &amp; GST Amount based on the credit note issued.,No: There is no transaction that reduces the Expense Amount &amp; GST Amount.,Others: Please specify in Remarks column."</formula1>
    </dataValidation>
    <dataValidation type="list" allowBlank="1" showInputMessage="1" showErrorMessage="1" promptTitle="Select from drop-down list" prompt="Zoom out to 100% for larger font" sqref="H34" xr:uid="{357F73A2-B3BD-4847-A5B3-B52223E697C0}">
      <formula1>"Select from drop-down list, Yes: all sales included and GST treatment applied correctly, No: not all sales included and/or GST treatments are applied correctly , Not applicable"</formula1>
    </dataValidation>
    <dataValidation operator="equal" allowBlank="1" showInputMessage="1" showErrorMessage="1" promptTitle="What is a standard-rated supply?" prompt="Standard-rated supply refers to goods and services which are supplied in Singapore. GST is to be accounted for at the prevailing rate i.e. 7% [This is the output tax accounted for in Box 6 of the GST F5 Return]" sqref="G53:G55 G93:G95" xr:uid="{955D2733-06C5-461A-93BD-1A8A8BA530BE}"/>
    <dataValidation type="list" allowBlank="1" showInputMessage="1" showErrorMessage="1" promptTitle="Select from drop-down list" prompt="Zoom out to 100% for larger font" sqref="H26" xr:uid="{555744AE-EC0A-4963-813D-5CFBFFDB2AC9}">
      <formula1>"Select from drop-down list, Yes: there is missing invoice number, No: there is no missing invoice number, Not applicable"</formula1>
    </dataValidation>
    <dataValidation type="list" allowBlank="1" showInputMessage="1" showErrorMessage="1" promptTitle="Select from drop-down list" prompt="Zoom out to 100% for larger font" sqref="H25" xr:uid="{ABB44E27-CFED-4C9F-9174-BBB229E3C16C}">
      <formula1>"Select from drop-down list, Yes: Follow time of supply rule, No: did not follow time of supply rule"</formula1>
    </dataValidation>
    <dataValidation type="list" allowBlank="1" showInputMessage="1" showErrorMessage="1" promptTitle="Select from drop-down list" prompt="Zoom out to 100% for larger font" sqref="H28:S28" xr:uid="{68E1F516-CCC7-4D03-AC34-B65A42599456}">
      <formula1>"Select from drop-down list, Yes: I have incorrectly charged and collected GST from my customer(s), No: GST treatment applied correctly , Not applicable"</formula1>
    </dataValidation>
    <dataValidation type="list" allowBlank="1" showInputMessage="1" showErrorMessage="1" promptTitle="Select from drop-down list" prompt="Zoom out to 100% for larger font" sqref="H29" xr:uid="{1E3815BA-ACC5-4F94-9427-FB1337E194CA}">
      <formula1>"Select from drop-down list, Yes: GST treatment applied correctly, No: I have not accounted for the GST as output tax in my GST return(s) , Not applicable"</formula1>
    </dataValidation>
    <dataValidation allowBlank="1" showInputMessage="1" showErrorMessage="1" promptTitle="What is Reverse Charge?" prompt="Please refer to the e-Tax Guide 'GST: Taxing imported services by way of Reverse Charge' for more information." sqref="A90:G90" xr:uid="{342CD7D2-D67B-4CFB-B86D-FF0595A56811}"/>
    <dataValidation allowBlank="1" showInputMessage="1" showErrorMessage="1" promptTitle="What is Reverse Charge?" sqref="T94" xr:uid="{68E50F46-B195-4516-A343-49D33F2F2101}"/>
    <dataValidation type="list" allowBlank="1" showInputMessage="1" showErrorMessage="1" promptTitle="Select from drop-down list" prompt="Zoom out to 100% for larger font" sqref="H27:S27" xr:uid="{728BA7D9-6703-46AD-AC70-8AB47FE62E8F}">
      <formula1>"Select from drop-down list, Yes: I have reduced the Sales Amount &amp; GST Amount based on the credit note issued/ debit note received, No: there is no transaction that reduces the Sales Amount &amp; GST Amount, Others: Please specify in Remarks column"</formula1>
    </dataValidation>
    <dataValidation allowBlank="1" showInputMessage="1" showErrorMessage="1" promptTitle="What is Customer Accounting?" prompt="Please refer to the e-Tax Guide 'GST: Customer Accounting for Prescribed Goods' for more information." sqref="N54:W54" xr:uid="{1287414C-9266-4D54-B1FD-3208D4083D31}"/>
    <dataValidation operator="equal" allowBlank="1" showInputMessage="1" showErrorMessage="1" promptTitle="What is a standard-rated supply?" prompt="Standard-rated supply refers to goods and services which are supplied in Singapore. GST is to be accounted for at the prevailing rate i.e. 8% [This is the output tax accounted for in Box 6 of the GST F5 Return]" sqref="G112:G114 G190:G192 G150:G152" xr:uid="{3E0A1503-2757-47A9-BBB0-1A17358815D3}"/>
    <dataValidation type="list" allowBlank="1" showInputMessage="1" showErrorMessage="1" promptTitle="Select from drop-down list" prompt="Zoom out to 100% for larger font" sqref="H32:S32" xr:uid="{84384D30-F8FB-42B7-A95D-C50F21611780}">
      <formula1>"Select from drop-down list,Yes: I have charged GST and accounted output tax on the supplies.,No: I have not charged GST and accounted output tax on the supplies.,Not Applicable. I am not an EM operator or redeliverer."</formula1>
    </dataValidation>
    <dataValidation type="list" allowBlank="1" showInputMessage="1" showErrorMessage="1" promptTitle="Select from drop-down list" prompt="Zoom out to 100% for larger font" sqref="H33:S33" xr:uid="{64C957FC-B146-4220-87CF-32E6797F97F0}">
      <formula1>"Select from drop-down list,Yes: I have charged GST and accounted output tax on the supplies.,No: I have not charged GST and accounted output tax on the supplies.,Not Applicable. I do not make any direct sales of low-value goods."</formula1>
    </dataValidation>
    <dataValidation type="list" allowBlank="1" showInputMessage="1" showErrorMessage="1" sqref="H35:S35" xr:uid="{1B04205D-6683-4F44-A492-09E0C1F810F0}">
      <formula1>$AH$2:$AH$5</formula1>
    </dataValidation>
  </dataValidations>
  <pageMargins left="0.35433070866141736" right="0.35433070866141736" top="0.39370078740157483" bottom="0.47244094488188981" header="0.23622047244094491" footer="0.15748031496062992"/>
  <headerFooter>
    <oddFooter>&amp;L&amp;20GSTF28AACAPCER
GST/FORM032/1123/ACAP&amp;C&amp;20Page &amp;P of &amp;N</oddFooter>
  </headerFooter>
  <rowBreaks count="4" manualBreakCount="4">
    <brk id="31" max="25" man="1"/>
    <brk id="38" max="16383" man="1"/>
    <brk id="80" max="25" man="1"/>
    <brk id="99" max="25" man="1"/>
  </rowBreak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C531-666F-461F-8E0D-8F46E98A0EF2}">
  <sheetPr>
    <pageSetUpPr fitToPage="1"/>
  </sheetPr>
  <dimension ref="A1:V73"/>
  <sheetViews>
    <sheetView showGridLines="0" topLeftCell="A2" zoomScale="55" zoomScaleNormal="55" zoomScaleSheetLayoutView="55" workbookViewId="0">
      <selection activeCell="A2" sqref="A2:U2"/>
    </sheetView>
  </sheetViews>
  <sheetFormatPr defaultColWidth="8.85546875" defaultRowHeight="20.25" customHeight="1" x14ac:dyDescent="0.3"/>
  <cols>
    <col min="1" max="1" width="10.28515625" style="22" customWidth="1"/>
    <col min="2" max="2" width="17" style="37" customWidth="1"/>
    <col min="3" max="3" width="18.7109375" style="37" customWidth="1"/>
    <col min="4" max="4" width="34.85546875" style="37" customWidth="1"/>
    <col min="5" max="5" width="34.5703125" style="37" customWidth="1"/>
    <col min="6" max="6" width="23.140625" style="37" customWidth="1"/>
    <col min="7" max="7" width="24.5703125" style="37" customWidth="1"/>
    <col min="8" max="8" width="13.7109375" style="37" customWidth="1"/>
    <col min="9" max="9" width="15.85546875" style="37" customWidth="1"/>
    <col min="10" max="12" width="10.42578125" style="22" customWidth="1"/>
    <col min="13" max="13" width="14.42578125" style="22" customWidth="1"/>
    <col min="14" max="14" width="15.42578125" style="22" customWidth="1"/>
    <col min="15" max="15" width="14.28515625" style="22" customWidth="1"/>
    <col min="16" max="16" width="18.28515625" style="22" customWidth="1"/>
    <col min="17" max="17" width="17" style="37" customWidth="1"/>
    <col min="18" max="18" width="17.28515625" style="37" customWidth="1"/>
    <col min="19" max="19" width="24.28515625" style="37" customWidth="1"/>
    <col min="20" max="20" width="20.28515625" style="37" customWidth="1"/>
    <col min="21" max="21" width="47.85546875" style="37" customWidth="1"/>
    <col min="22" max="22" width="22.42578125" style="37" customWidth="1"/>
    <col min="23" max="16384" width="8.85546875" style="37"/>
  </cols>
  <sheetData>
    <row r="1" spans="1:21" s="987" customFormat="1" ht="25.9" hidden="1" customHeight="1" x14ac:dyDescent="0.3">
      <c r="A1" s="1723"/>
      <c r="B1" s="1723"/>
      <c r="C1" s="1723"/>
      <c r="D1" s="1723"/>
      <c r="E1" s="1723"/>
      <c r="F1" s="1723"/>
      <c r="G1" s="1723"/>
      <c r="H1" s="1723"/>
      <c r="I1" s="1723"/>
      <c r="J1" s="1723"/>
      <c r="K1" s="1723"/>
      <c r="L1" s="1723"/>
      <c r="M1" s="1723"/>
      <c r="N1" s="1723"/>
      <c r="O1" s="1723"/>
      <c r="P1" s="1723"/>
      <c r="Q1" s="1723"/>
      <c r="R1" s="1723"/>
      <c r="S1" s="1723"/>
      <c r="T1" s="1723"/>
      <c r="U1" s="1723"/>
    </row>
    <row r="2" spans="1:21" ht="48" customHeight="1" x14ac:dyDescent="0.3">
      <c r="A2" s="1898" t="s">
        <v>353</v>
      </c>
      <c r="B2" s="1898"/>
      <c r="C2" s="1898"/>
      <c r="D2" s="1898"/>
      <c r="E2" s="1898"/>
      <c r="F2" s="1898"/>
      <c r="G2" s="1898"/>
      <c r="H2" s="1898"/>
      <c r="I2" s="1898"/>
      <c r="J2" s="1898"/>
      <c r="K2" s="1898"/>
      <c r="L2" s="1898"/>
      <c r="M2" s="1898"/>
      <c r="N2" s="1898"/>
      <c r="O2" s="1898"/>
      <c r="P2" s="1898"/>
      <c r="Q2" s="1898"/>
      <c r="R2" s="1898"/>
      <c r="S2" s="1898"/>
      <c r="T2" s="1898"/>
      <c r="U2" s="1898"/>
    </row>
    <row r="3" spans="1:21" s="278" customFormat="1" ht="11.25" customHeight="1" x14ac:dyDescent="0.3">
      <c r="A3" s="279"/>
      <c r="B3" s="279"/>
      <c r="C3" s="279"/>
      <c r="D3" s="279"/>
      <c r="E3" s="279"/>
      <c r="F3" s="279"/>
      <c r="G3" s="279"/>
      <c r="H3" s="279"/>
      <c r="I3" s="279"/>
      <c r="J3" s="279"/>
      <c r="K3" s="279"/>
      <c r="L3" s="279"/>
      <c r="M3" s="279"/>
      <c r="N3" s="279"/>
      <c r="O3" s="279"/>
      <c r="P3" s="279"/>
      <c r="Q3" s="279"/>
      <c r="R3" s="279"/>
      <c r="S3" s="279"/>
      <c r="T3" s="279"/>
      <c r="U3" s="279"/>
    </row>
    <row r="4" spans="1:21" ht="20.25" customHeight="1" x14ac:dyDescent="0.3">
      <c r="A4" s="1774"/>
      <c r="B4" s="1774"/>
      <c r="C4" s="1774"/>
      <c r="D4" s="1774"/>
      <c r="E4" s="1774"/>
      <c r="F4" s="1774"/>
      <c r="G4" s="1774"/>
      <c r="H4" s="1774"/>
      <c r="I4" s="1774"/>
      <c r="J4" s="1774"/>
      <c r="K4" s="1774"/>
      <c r="L4" s="1774"/>
      <c r="M4" s="274"/>
      <c r="N4" s="274"/>
      <c r="O4" s="277"/>
      <c r="P4" s="277"/>
      <c r="Q4" s="277"/>
      <c r="R4" s="277"/>
      <c r="S4" s="277"/>
      <c r="T4" s="275"/>
      <c r="U4" s="275"/>
    </row>
    <row r="5" spans="1:21" ht="20.25" customHeight="1" x14ac:dyDescent="0.3">
      <c r="A5" s="679"/>
      <c r="B5" s="1899" t="s">
        <v>201</v>
      </c>
      <c r="C5" s="1899"/>
      <c r="D5" s="1899"/>
      <c r="E5" s="1899"/>
      <c r="F5" s="1899"/>
      <c r="G5" s="1899"/>
      <c r="H5" s="1899"/>
      <c r="I5" s="1899"/>
      <c r="J5" s="1899"/>
      <c r="K5" s="1899"/>
      <c r="L5" s="1899"/>
      <c r="M5" s="1899"/>
      <c r="N5" s="276"/>
      <c r="O5" s="1890" t="s">
        <v>722</v>
      </c>
      <c r="P5" s="1890"/>
      <c r="Q5" s="1890"/>
      <c r="R5" s="1890"/>
      <c r="S5" s="1890"/>
      <c r="T5" s="1890"/>
      <c r="U5" s="276"/>
    </row>
    <row r="6" spans="1:21" ht="20.25" customHeight="1" x14ac:dyDescent="0.3">
      <c r="A6" s="679"/>
      <c r="B6" s="1899"/>
      <c r="C6" s="1899"/>
      <c r="D6" s="1899"/>
      <c r="E6" s="1899"/>
      <c r="F6" s="1899"/>
      <c r="G6" s="1899"/>
      <c r="H6" s="1899"/>
      <c r="I6" s="1899"/>
      <c r="J6" s="1899"/>
      <c r="K6" s="1899"/>
      <c r="L6" s="1899"/>
      <c r="M6" s="1899"/>
      <c r="N6" s="276"/>
      <c r="O6" s="1890"/>
      <c r="P6" s="1890"/>
      <c r="Q6" s="1890"/>
      <c r="R6" s="1890"/>
      <c r="S6" s="1890"/>
      <c r="T6" s="1890"/>
      <c r="U6" s="276"/>
    </row>
    <row r="7" spans="1:21" ht="20.25" customHeight="1" x14ac:dyDescent="0.3">
      <c r="A7" s="679"/>
      <c r="B7" s="679"/>
      <c r="C7" s="274"/>
      <c r="D7" s="274"/>
      <c r="E7" s="274"/>
      <c r="F7" s="274"/>
      <c r="G7" s="274"/>
      <c r="H7" s="274"/>
      <c r="I7" s="274"/>
      <c r="J7" s="274"/>
      <c r="K7" s="274"/>
      <c r="L7" s="274"/>
      <c r="M7" s="274"/>
      <c r="N7" s="274"/>
      <c r="O7" s="1890"/>
      <c r="P7" s="1890"/>
      <c r="Q7" s="1890"/>
      <c r="R7" s="1890"/>
      <c r="S7" s="1890"/>
      <c r="T7" s="1890"/>
      <c r="U7" s="275"/>
    </row>
    <row r="8" spans="1:21" ht="20.25" customHeight="1" x14ac:dyDescent="0.3">
      <c r="A8" s="679"/>
      <c r="B8" s="1778" t="s">
        <v>110</v>
      </c>
      <c r="C8" s="1779"/>
      <c r="D8" s="1780"/>
      <c r="E8" s="1892" t="str">
        <f>IF(ISBLANK('[1]Appendix 1'!D7),"",'[1]Appendix 1'!D7)</f>
        <v/>
      </c>
      <c r="F8" s="1893"/>
      <c r="G8" s="1893"/>
      <c r="H8" s="1893"/>
      <c r="I8" s="1893"/>
      <c r="J8" s="1893"/>
      <c r="K8" s="1893"/>
      <c r="L8" s="1893"/>
      <c r="M8" s="1894"/>
      <c r="N8" s="274"/>
      <c r="O8" s="1890"/>
      <c r="P8" s="1890"/>
      <c r="Q8" s="1890"/>
      <c r="R8" s="1890"/>
      <c r="S8" s="1890"/>
      <c r="T8" s="1890"/>
      <c r="U8" s="275"/>
    </row>
    <row r="9" spans="1:21" ht="20.25" customHeight="1" x14ac:dyDescent="0.3">
      <c r="A9" s="679"/>
      <c r="B9" s="1781"/>
      <c r="C9" s="1782"/>
      <c r="D9" s="1783"/>
      <c r="E9" s="1895"/>
      <c r="F9" s="1896"/>
      <c r="G9" s="1896"/>
      <c r="H9" s="1896"/>
      <c r="I9" s="1896"/>
      <c r="J9" s="1896"/>
      <c r="K9" s="1896"/>
      <c r="L9" s="1896"/>
      <c r="M9" s="1897"/>
      <c r="N9" s="274"/>
      <c r="O9" s="1891"/>
      <c r="P9" s="1891"/>
      <c r="Q9" s="1891"/>
      <c r="R9" s="1891"/>
      <c r="S9" s="1891"/>
      <c r="T9" s="1891"/>
      <c r="U9" s="275"/>
    </row>
    <row r="10" spans="1:21" ht="20.25" customHeight="1" x14ac:dyDescent="0.3">
      <c r="A10" s="679"/>
      <c r="B10" s="1787" t="s">
        <v>111</v>
      </c>
      <c r="C10" s="1788"/>
      <c r="D10" s="1789"/>
      <c r="E10" s="1871" t="str">
        <f>IF(ISBLANK('[1]Appendix 1'!D9),"",'[1]Appendix 1'!D9)</f>
        <v/>
      </c>
      <c r="F10" s="1872"/>
      <c r="G10" s="1873"/>
      <c r="H10" s="1877" t="s">
        <v>112</v>
      </c>
      <c r="I10" s="1878"/>
      <c r="J10" s="1879"/>
      <c r="K10" s="1903"/>
      <c r="L10" s="1904"/>
      <c r="M10" s="1905"/>
      <c r="N10" s="274"/>
      <c r="O10" s="1801" t="s">
        <v>348</v>
      </c>
      <c r="P10" s="1802"/>
      <c r="Q10" s="1805"/>
      <c r="R10" s="1806"/>
      <c r="S10" s="1806"/>
      <c r="T10" s="1807"/>
      <c r="U10" s="275"/>
    </row>
    <row r="11" spans="1:21" ht="20.25" customHeight="1" x14ac:dyDescent="0.3">
      <c r="A11" s="679"/>
      <c r="B11" s="1790"/>
      <c r="C11" s="1791"/>
      <c r="D11" s="1792"/>
      <c r="E11" s="1900"/>
      <c r="F11" s="1901"/>
      <c r="G11" s="1902"/>
      <c r="H11" s="1445"/>
      <c r="I11" s="1446"/>
      <c r="J11" s="1447"/>
      <c r="K11" s="1906"/>
      <c r="L11" s="1907"/>
      <c r="M11" s="1908"/>
      <c r="N11" s="274"/>
      <c r="O11" s="1803"/>
      <c r="P11" s="1804"/>
      <c r="Q11" s="1808"/>
      <c r="R11" s="1809"/>
      <c r="S11" s="1809"/>
      <c r="T11" s="1810"/>
      <c r="U11" s="275"/>
    </row>
    <row r="12" spans="1:21" ht="24.75" customHeight="1" x14ac:dyDescent="0.3">
      <c r="A12" s="679"/>
      <c r="B12" s="1787" t="s">
        <v>228</v>
      </c>
      <c r="C12" s="1788"/>
      <c r="D12" s="1789"/>
      <c r="E12" s="1871" t="str">
        <f>IF(ISBLANK('[1]Appendix 1'!D9),"",'[1]Appendix 1'!D9)</f>
        <v/>
      </c>
      <c r="F12" s="1872"/>
      <c r="G12" s="1873"/>
      <c r="H12" s="1877" t="s">
        <v>113</v>
      </c>
      <c r="I12" s="1878"/>
      <c r="J12" s="1879"/>
      <c r="K12" s="1880"/>
      <c r="L12" s="1881"/>
      <c r="M12" s="1882"/>
      <c r="N12" s="274"/>
      <c r="O12" s="1801" t="s">
        <v>349</v>
      </c>
      <c r="P12" s="1802"/>
      <c r="Q12" s="1805"/>
      <c r="R12" s="1806"/>
      <c r="S12" s="1806"/>
      <c r="T12" s="1807"/>
      <c r="U12" s="275"/>
    </row>
    <row r="13" spans="1:21" ht="25.5" customHeight="1" x14ac:dyDescent="0.3">
      <c r="A13" s="143"/>
      <c r="B13" s="1790"/>
      <c r="C13" s="1791"/>
      <c r="D13" s="1792"/>
      <c r="E13" s="1874"/>
      <c r="F13" s="1875"/>
      <c r="G13" s="1876"/>
      <c r="H13" s="1445"/>
      <c r="I13" s="1446"/>
      <c r="J13" s="1447"/>
      <c r="K13" s="1883"/>
      <c r="L13" s="1884"/>
      <c r="M13" s="1885"/>
      <c r="N13" s="274"/>
      <c r="O13" s="1803"/>
      <c r="P13" s="1804"/>
      <c r="Q13" s="1808"/>
      <c r="R13" s="1809"/>
      <c r="S13" s="1809"/>
      <c r="T13" s="1810"/>
    </row>
    <row r="14" spans="1:21" ht="20.25" customHeight="1" x14ac:dyDescent="0.3">
      <c r="A14" s="37"/>
      <c r="E14" s="1886" t="s">
        <v>114</v>
      </c>
      <c r="F14" s="1886"/>
      <c r="G14" s="1886"/>
      <c r="H14" s="60"/>
      <c r="J14" s="37"/>
      <c r="K14" s="1455" t="s">
        <v>115</v>
      </c>
      <c r="L14" s="1455"/>
      <c r="M14" s="1455"/>
      <c r="N14" s="37"/>
      <c r="O14" s="37"/>
      <c r="P14" s="37"/>
    </row>
    <row r="15" spans="1:21" ht="20.25" customHeight="1" x14ac:dyDescent="0.3">
      <c r="A15" s="37"/>
      <c r="E15" s="22"/>
      <c r="F15" s="22"/>
      <c r="G15" s="22"/>
      <c r="H15" s="60"/>
      <c r="J15" s="37"/>
      <c r="K15" s="676"/>
      <c r="L15" s="676"/>
      <c r="M15" s="676"/>
      <c r="N15" s="37"/>
      <c r="O15" s="37"/>
      <c r="P15" s="37"/>
    </row>
    <row r="16" spans="1:21" ht="25.5" customHeight="1" x14ac:dyDescent="0.35">
      <c r="A16" s="271" t="s">
        <v>227</v>
      </c>
      <c r="J16" s="37"/>
      <c r="K16" s="37"/>
      <c r="L16" s="37"/>
      <c r="M16" s="37"/>
      <c r="N16" s="37"/>
      <c r="O16" s="37"/>
      <c r="P16" s="37"/>
    </row>
    <row r="17" spans="1:22" ht="20.25" customHeight="1" x14ac:dyDescent="0.3">
      <c r="A17" s="44"/>
      <c r="J17" s="37"/>
      <c r="K17" s="37"/>
      <c r="L17" s="37"/>
      <c r="M17" s="37"/>
      <c r="N17" s="37"/>
      <c r="O17" s="37"/>
      <c r="P17" s="37"/>
    </row>
    <row r="18" spans="1:22" ht="42.75" customHeight="1" x14ac:dyDescent="0.3">
      <c r="A18" s="1047" t="s">
        <v>226</v>
      </c>
      <c r="B18" s="1887" t="s">
        <v>225</v>
      </c>
      <c r="C18" s="1888"/>
      <c r="D18" s="1888"/>
      <c r="E18" s="1888"/>
      <c r="F18" s="1888"/>
      <c r="G18" s="1889"/>
      <c r="H18" s="1865" t="s">
        <v>224</v>
      </c>
      <c r="I18" s="1866"/>
      <c r="J18" s="1866"/>
      <c r="K18" s="1866"/>
      <c r="L18" s="1866"/>
      <c r="M18" s="1866"/>
      <c r="N18" s="1866"/>
      <c r="O18" s="1866"/>
      <c r="P18" s="1866"/>
      <c r="Q18" s="1866"/>
      <c r="R18" s="1866"/>
      <c r="S18" s="1866"/>
      <c r="T18" s="1867"/>
      <c r="U18" s="1048" t="s">
        <v>174</v>
      </c>
    </row>
    <row r="19" spans="1:22" ht="24.4" customHeight="1" x14ac:dyDescent="0.3">
      <c r="A19" s="1837" t="s">
        <v>195</v>
      </c>
      <c r="B19" s="1840" t="s">
        <v>852</v>
      </c>
      <c r="C19" s="1841"/>
      <c r="D19" s="1841"/>
      <c r="E19" s="1841"/>
      <c r="F19" s="1841"/>
      <c r="G19" s="1842"/>
      <c r="H19" s="1051"/>
      <c r="I19" s="46"/>
      <c r="J19" s="252" t="s">
        <v>194</v>
      </c>
      <c r="K19" s="251"/>
      <c r="L19" s="252"/>
      <c r="M19" s="46"/>
      <c r="N19" s="46"/>
      <c r="O19" s="46"/>
      <c r="P19" s="46"/>
      <c r="Q19" s="46"/>
      <c r="R19" s="46"/>
      <c r="S19" s="46"/>
      <c r="T19" s="46"/>
      <c r="U19" s="1868"/>
    </row>
    <row r="20" spans="1:22" ht="35.25" customHeight="1" x14ac:dyDescent="0.3">
      <c r="A20" s="1838"/>
      <c r="B20" s="1843"/>
      <c r="C20" s="1844"/>
      <c r="D20" s="1844"/>
      <c r="E20" s="1844"/>
      <c r="F20" s="1844"/>
      <c r="G20" s="1845"/>
      <c r="H20" s="52"/>
      <c r="I20" s="46"/>
      <c r="J20" s="1846"/>
      <c r="K20" s="1847"/>
      <c r="L20" s="1851" t="s">
        <v>223</v>
      </c>
      <c r="M20" s="1852"/>
      <c r="N20" s="1852"/>
      <c r="O20" s="1853"/>
      <c r="P20" s="46"/>
      <c r="Q20" s="46"/>
      <c r="R20" s="46"/>
      <c r="S20" s="46"/>
      <c r="T20" s="46"/>
      <c r="U20" s="1869"/>
    </row>
    <row r="21" spans="1:22" ht="28.5" customHeight="1" x14ac:dyDescent="0.3">
      <c r="A21" s="1838"/>
      <c r="B21" s="1843"/>
      <c r="C21" s="1844"/>
      <c r="D21" s="1844"/>
      <c r="E21" s="1844"/>
      <c r="F21" s="1844"/>
      <c r="G21" s="1845"/>
      <c r="H21" s="52"/>
      <c r="I21" s="46"/>
      <c r="J21" s="1846" t="s">
        <v>191</v>
      </c>
      <c r="K21" s="1847"/>
      <c r="L21" s="1854"/>
      <c r="M21" s="1855"/>
      <c r="N21" s="1855"/>
      <c r="O21" s="1856"/>
      <c r="P21" s="273" t="s">
        <v>190</v>
      </c>
      <c r="Q21" s="46"/>
      <c r="R21" s="46"/>
      <c r="S21" s="46"/>
      <c r="T21" s="46"/>
      <c r="U21" s="1869"/>
    </row>
    <row r="22" spans="1:22" ht="28.5" customHeight="1" x14ac:dyDescent="0.3">
      <c r="A22" s="1838"/>
      <c r="B22" s="1843"/>
      <c r="C22" s="1844"/>
      <c r="D22" s="1844"/>
      <c r="E22" s="1844"/>
      <c r="F22" s="1844"/>
      <c r="G22" s="1845"/>
      <c r="H22" s="52"/>
      <c r="I22" s="46"/>
      <c r="J22" s="1846" t="s">
        <v>189</v>
      </c>
      <c r="K22" s="1847"/>
      <c r="L22" s="1857"/>
      <c r="M22" s="1858"/>
      <c r="N22" s="1858"/>
      <c r="O22" s="1859"/>
      <c r="P22" s="273" t="s">
        <v>222</v>
      </c>
      <c r="Q22" s="46"/>
      <c r="R22" s="46"/>
      <c r="S22" s="46"/>
      <c r="T22" s="46"/>
      <c r="U22" s="1869"/>
    </row>
    <row r="23" spans="1:22" ht="28.5" customHeight="1" x14ac:dyDescent="0.3">
      <c r="A23" s="1838"/>
      <c r="B23" s="1843"/>
      <c r="C23" s="1844"/>
      <c r="D23" s="1844"/>
      <c r="E23" s="1844"/>
      <c r="F23" s="1844"/>
      <c r="G23" s="1845"/>
      <c r="H23" s="52"/>
      <c r="I23" s="46"/>
      <c r="J23" s="1846" t="s">
        <v>186</v>
      </c>
      <c r="K23" s="1847"/>
      <c r="L23" s="1848" t="str">
        <f>IF(ISBLANK(L21),"",(L21-L22))</f>
        <v/>
      </c>
      <c r="M23" s="1849"/>
      <c r="N23" s="1849"/>
      <c r="O23" s="1850"/>
      <c r="P23" s="46"/>
      <c r="Q23" s="46"/>
      <c r="R23" s="46"/>
      <c r="S23" s="46"/>
      <c r="T23" s="46"/>
      <c r="U23" s="1869"/>
    </row>
    <row r="24" spans="1:22" ht="20.25" customHeight="1" x14ac:dyDescent="0.3">
      <c r="A24" s="1839"/>
      <c r="B24" s="1824"/>
      <c r="C24" s="1825"/>
      <c r="D24" s="1825"/>
      <c r="E24" s="1825"/>
      <c r="F24" s="1825"/>
      <c r="G24" s="1826"/>
      <c r="H24" s="272"/>
      <c r="I24" s="46"/>
      <c r="J24" s="46"/>
      <c r="K24" s="46"/>
      <c r="L24" s="46"/>
      <c r="M24" s="46"/>
      <c r="N24" s="46"/>
      <c r="O24" s="46"/>
      <c r="P24" s="46"/>
      <c r="Q24" s="46"/>
      <c r="R24" s="46"/>
      <c r="S24" s="46"/>
      <c r="T24" s="46"/>
      <c r="U24" s="1870"/>
    </row>
    <row r="25" spans="1:22" s="42" customFormat="1" ht="109.5" customHeight="1" x14ac:dyDescent="0.25">
      <c r="A25" s="677" t="s">
        <v>185</v>
      </c>
      <c r="B25" s="1840" t="s">
        <v>853</v>
      </c>
      <c r="C25" s="1841"/>
      <c r="D25" s="1841"/>
      <c r="E25" s="1841"/>
      <c r="F25" s="1841"/>
      <c r="G25" s="1842"/>
      <c r="H25" s="1860" t="s">
        <v>181</v>
      </c>
      <c r="I25" s="1861"/>
      <c r="J25" s="1861"/>
      <c r="K25" s="1861"/>
      <c r="L25" s="1861"/>
      <c r="M25" s="1861"/>
      <c r="N25" s="1861"/>
      <c r="O25" s="1861"/>
      <c r="P25" s="1861"/>
      <c r="Q25" s="1861"/>
      <c r="R25" s="1861"/>
      <c r="S25" s="1861"/>
      <c r="T25" s="1862"/>
      <c r="U25" s="1052"/>
    </row>
    <row r="26" spans="1:22" ht="32.25" customHeight="1" x14ac:dyDescent="0.3">
      <c r="A26" s="1863" t="s">
        <v>661</v>
      </c>
      <c r="B26" s="1053" t="s">
        <v>632</v>
      </c>
      <c r="C26" s="1049"/>
      <c r="D26" s="1049"/>
      <c r="E26" s="1049"/>
      <c r="F26" s="1049"/>
      <c r="G26" s="1050"/>
      <c r="H26" s="718"/>
      <c r="I26" s="665"/>
      <c r="J26" s="665"/>
      <c r="K26" s="665"/>
      <c r="L26" s="665"/>
      <c r="M26" s="665"/>
      <c r="N26" s="665"/>
      <c r="O26" s="665"/>
      <c r="P26" s="665"/>
      <c r="Q26" s="665"/>
      <c r="R26" s="665"/>
      <c r="S26" s="665"/>
      <c r="T26" s="665"/>
      <c r="U26" s="665"/>
      <c r="V26" s="46"/>
    </row>
    <row r="27" spans="1:22" x14ac:dyDescent="0.3">
      <c r="A27" s="1864"/>
      <c r="B27" s="1824" t="s">
        <v>807</v>
      </c>
      <c r="C27" s="1825"/>
      <c r="D27" s="1825"/>
      <c r="E27" s="1825"/>
      <c r="F27" s="1825"/>
      <c r="G27" s="1826"/>
      <c r="H27" s="718"/>
      <c r="I27" s="665"/>
      <c r="J27" s="665"/>
      <c r="K27" s="665"/>
      <c r="L27" s="665"/>
      <c r="M27" s="665"/>
      <c r="N27" s="665"/>
      <c r="O27" s="665"/>
      <c r="P27" s="665"/>
      <c r="Q27" s="665"/>
      <c r="R27" s="665"/>
      <c r="S27" s="665"/>
      <c r="T27" s="665"/>
      <c r="U27" s="665"/>
      <c r="V27" s="46"/>
    </row>
    <row r="28" spans="1:22" ht="20.25" customHeight="1" x14ac:dyDescent="0.3">
      <c r="A28" s="37"/>
      <c r="J28" s="37"/>
      <c r="K28" s="37"/>
      <c r="L28" s="37"/>
      <c r="M28" s="37"/>
      <c r="N28" s="37"/>
      <c r="O28" s="37"/>
      <c r="P28" s="37"/>
    </row>
    <row r="29" spans="1:22" ht="25.5" customHeight="1" x14ac:dyDescent="0.35">
      <c r="A29" s="271" t="s">
        <v>662</v>
      </c>
      <c r="U29" s="57"/>
    </row>
    <row r="30" spans="1:22" ht="25.5" customHeight="1" x14ac:dyDescent="0.3">
      <c r="A30" s="42" t="s">
        <v>365</v>
      </c>
      <c r="D30" s="2"/>
      <c r="U30" s="57"/>
    </row>
    <row r="31" spans="1:22" s="38" customFormat="1" ht="19.899999999999999" customHeight="1" x14ac:dyDescent="0.3">
      <c r="A31" s="270" t="s">
        <v>180</v>
      </c>
      <c r="J31" s="269"/>
      <c r="K31" s="269"/>
      <c r="L31" s="269"/>
      <c r="M31" s="269"/>
      <c r="N31" s="269"/>
      <c r="O31" s="269"/>
      <c r="P31" s="269"/>
    </row>
    <row r="32" spans="1:22" ht="24.75" customHeight="1" x14ac:dyDescent="0.3">
      <c r="A32" s="1827" t="s">
        <v>45</v>
      </c>
      <c r="B32" s="1830" t="s">
        <v>179</v>
      </c>
      <c r="C32" s="1827" t="s">
        <v>178</v>
      </c>
      <c r="D32" s="1830" t="s">
        <v>177</v>
      </c>
      <c r="E32" s="1830" t="s">
        <v>221</v>
      </c>
      <c r="F32" s="1830" t="s">
        <v>220</v>
      </c>
      <c r="G32" s="1830" t="s">
        <v>219</v>
      </c>
      <c r="H32" s="1811" t="s">
        <v>218</v>
      </c>
      <c r="I32" s="1812"/>
      <c r="J32" s="1812"/>
      <c r="K32" s="1812"/>
      <c r="L32" s="1812"/>
      <c r="M32" s="1812"/>
      <c r="N32" s="1812"/>
      <c r="O32" s="1812"/>
      <c r="P32" s="1812"/>
      <c r="Q32" s="1812"/>
      <c r="R32" s="1812"/>
      <c r="S32" s="1812"/>
      <c r="T32" s="1813"/>
      <c r="U32" s="1833" t="s">
        <v>174</v>
      </c>
      <c r="V32" s="1670" t="s">
        <v>350</v>
      </c>
    </row>
    <row r="33" spans="1:22" ht="21.4" customHeight="1" x14ac:dyDescent="0.3">
      <c r="A33" s="1828"/>
      <c r="B33" s="1831"/>
      <c r="C33" s="1828"/>
      <c r="D33" s="1831"/>
      <c r="E33" s="1831"/>
      <c r="F33" s="1831"/>
      <c r="G33" s="1831"/>
      <c r="H33" s="1814" t="s">
        <v>663</v>
      </c>
      <c r="I33" s="1815"/>
      <c r="J33" s="1818" t="s">
        <v>664</v>
      </c>
      <c r="K33" s="1819"/>
      <c r="L33" s="1819"/>
      <c r="M33" s="1819"/>
      <c r="N33" s="1819"/>
      <c r="O33" s="1819"/>
      <c r="P33" s="1819"/>
      <c r="Q33" s="1819"/>
      <c r="R33" s="1819"/>
      <c r="S33" s="1819"/>
      <c r="T33" s="1820" t="s">
        <v>665</v>
      </c>
      <c r="U33" s="1834"/>
      <c r="V33" s="1836"/>
    </row>
    <row r="34" spans="1:22" ht="52.5" customHeight="1" x14ac:dyDescent="0.3">
      <c r="A34" s="1828"/>
      <c r="B34" s="1831"/>
      <c r="C34" s="1828"/>
      <c r="D34" s="1831"/>
      <c r="E34" s="1831"/>
      <c r="F34" s="1831"/>
      <c r="G34" s="1831"/>
      <c r="H34" s="1816"/>
      <c r="I34" s="1817"/>
      <c r="J34" s="1822" t="s">
        <v>217</v>
      </c>
      <c r="K34" s="1823"/>
      <c r="L34" s="1823"/>
      <c r="M34" s="1823"/>
      <c r="N34" s="1823"/>
      <c r="O34" s="1823"/>
      <c r="P34" s="1823"/>
      <c r="Q34" s="1822" t="s">
        <v>216</v>
      </c>
      <c r="R34" s="1823"/>
      <c r="S34" s="1823"/>
      <c r="T34" s="1821"/>
      <c r="U34" s="1834"/>
      <c r="V34" s="1671"/>
    </row>
    <row r="35" spans="1:22" ht="154.15" customHeight="1" x14ac:dyDescent="0.3">
      <c r="A35" s="1829"/>
      <c r="B35" s="1832"/>
      <c r="C35" s="1829"/>
      <c r="D35" s="1832"/>
      <c r="E35" s="1832"/>
      <c r="F35" s="1832"/>
      <c r="G35" s="1832"/>
      <c r="H35" s="1054" t="s">
        <v>215</v>
      </c>
      <c r="I35" s="1054" t="s">
        <v>214</v>
      </c>
      <c r="J35" s="1055" t="s">
        <v>213</v>
      </c>
      <c r="K35" s="1055" t="s">
        <v>212</v>
      </c>
      <c r="L35" s="1055" t="s">
        <v>211</v>
      </c>
      <c r="M35" s="1055" t="s">
        <v>210</v>
      </c>
      <c r="N35" s="1055" t="s">
        <v>209</v>
      </c>
      <c r="O35" s="719" t="s">
        <v>208</v>
      </c>
      <c r="P35" s="1056" t="s">
        <v>207</v>
      </c>
      <c r="Q35" s="720" t="s">
        <v>206</v>
      </c>
      <c r="R35" s="721" t="s">
        <v>205</v>
      </c>
      <c r="S35" s="722" t="s">
        <v>204</v>
      </c>
      <c r="T35" s="1057" t="s">
        <v>203</v>
      </c>
      <c r="U35" s="1835"/>
      <c r="V35" s="778" t="s">
        <v>351</v>
      </c>
    </row>
    <row r="36" spans="1:22" ht="60" customHeight="1" x14ac:dyDescent="0.3">
      <c r="A36" s="1058">
        <v>1</v>
      </c>
      <c r="B36" s="1059"/>
      <c r="C36" s="1060"/>
      <c r="D36" s="1060"/>
      <c r="E36" s="1061"/>
      <c r="F36" s="1062"/>
      <c r="G36" s="1061"/>
      <c r="H36" s="1063"/>
      <c r="I36" s="1063"/>
      <c r="J36" s="1063"/>
      <c r="K36" s="1063"/>
      <c r="L36" s="1063"/>
      <c r="M36" s="1063"/>
      <c r="N36" s="1063"/>
      <c r="O36" s="1063"/>
      <c r="P36" s="1064" t="s">
        <v>202</v>
      </c>
      <c r="Q36" s="268"/>
      <c r="R36" s="1063"/>
      <c r="S36" s="267"/>
      <c r="T36" s="379"/>
      <c r="U36" s="1065"/>
      <c r="V36" s="371"/>
    </row>
    <row r="37" spans="1:22" ht="60" customHeight="1" x14ac:dyDescent="0.3">
      <c r="A37" s="1058">
        <v>2</v>
      </c>
      <c r="B37" s="1059"/>
      <c r="C37" s="1060"/>
      <c r="D37" s="1060"/>
      <c r="E37" s="1061"/>
      <c r="F37" s="1062"/>
      <c r="G37" s="1061"/>
      <c r="H37" s="1063"/>
      <c r="I37" s="1063"/>
      <c r="J37" s="1063"/>
      <c r="K37" s="1063"/>
      <c r="L37" s="1063"/>
      <c r="M37" s="1063"/>
      <c r="N37" s="1063"/>
      <c r="O37" s="1063"/>
      <c r="P37" s="1064" t="s">
        <v>202</v>
      </c>
      <c r="Q37" s="268"/>
      <c r="R37" s="1063"/>
      <c r="S37" s="267"/>
      <c r="T37" s="1066"/>
      <c r="U37" s="1065"/>
      <c r="V37" s="1067"/>
    </row>
    <row r="38" spans="1:22" ht="60" customHeight="1" x14ac:dyDescent="0.3">
      <c r="A38" s="1058">
        <v>3</v>
      </c>
      <c r="B38" s="1059"/>
      <c r="C38" s="1060"/>
      <c r="D38" s="1060"/>
      <c r="E38" s="1061"/>
      <c r="F38" s="1062"/>
      <c r="G38" s="1061"/>
      <c r="H38" s="1063"/>
      <c r="I38" s="1063"/>
      <c r="J38" s="1063"/>
      <c r="K38" s="1063"/>
      <c r="L38" s="1063"/>
      <c r="M38" s="1063"/>
      <c r="N38" s="1063"/>
      <c r="O38" s="1063"/>
      <c r="P38" s="1064" t="s">
        <v>202</v>
      </c>
      <c r="Q38" s="268"/>
      <c r="R38" s="1063"/>
      <c r="S38" s="267"/>
      <c r="T38" s="1066"/>
      <c r="U38" s="1065"/>
      <c r="V38" s="1067"/>
    </row>
    <row r="39" spans="1:22" ht="60" customHeight="1" x14ac:dyDescent="0.3">
      <c r="A39" s="1058">
        <v>4</v>
      </c>
      <c r="B39" s="1059"/>
      <c r="C39" s="1060"/>
      <c r="D39" s="1060"/>
      <c r="E39" s="1061"/>
      <c r="F39" s="1062"/>
      <c r="G39" s="1061"/>
      <c r="H39" s="1063"/>
      <c r="I39" s="1063"/>
      <c r="J39" s="1063"/>
      <c r="K39" s="1063"/>
      <c r="L39" s="1063"/>
      <c r="M39" s="1063"/>
      <c r="N39" s="1063"/>
      <c r="O39" s="1063"/>
      <c r="P39" s="1064" t="s">
        <v>202</v>
      </c>
      <c r="Q39" s="268"/>
      <c r="R39" s="1063"/>
      <c r="S39" s="267"/>
      <c r="T39" s="1066"/>
      <c r="U39" s="1065"/>
      <c r="V39" s="1067"/>
    </row>
    <row r="40" spans="1:22" ht="60" customHeight="1" x14ac:dyDescent="0.3">
      <c r="A40" s="1058">
        <v>5</v>
      </c>
      <c r="B40" s="1059"/>
      <c r="C40" s="1060"/>
      <c r="D40" s="1060"/>
      <c r="E40" s="1061"/>
      <c r="F40" s="1062"/>
      <c r="G40" s="1061"/>
      <c r="H40" s="1063"/>
      <c r="I40" s="1063"/>
      <c r="J40" s="1063"/>
      <c r="K40" s="1063"/>
      <c r="L40" s="1063"/>
      <c r="M40" s="1063"/>
      <c r="N40" s="1063"/>
      <c r="O40" s="1063"/>
      <c r="P40" s="1064" t="s">
        <v>202</v>
      </c>
      <c r="Q40" s="268"/>
      <c r="R40" s="1063"/>
      <c r="S40" s="267"/>
      <c r="T40" s="1066"/>
      <c r="U40" s="1065"/>
      <c r="V40" s="1067"/>
    </row>
    <row r="41" spans="1:22" ht="60" customHeight="1" x14ac:dyDescent="0.3">
      <c r="A41" s="1058">
        <v>6</v>
      </c>
      <c r="B41" s="1059"/>
      <c r="C41" s="1060"/>
      <c r="D41" s="1060"/>
      <c r="E41" s="1061"/>
      <c r="F41" s="1062"/>
      <c r="G41" s="1061"/>
      <c r="H41" s="1063"/>
      <c r="I41" s="1063"/>
      <c r="J41" s="1063"/>
      <c r="K41" s="1063"/>
      <c r="L41" s="1063"/>
      <c r="M41" s="1063"/>
      <c r="N41" s="1063"/>
      <c r="O41" s="1063"/>
      <c r="P41" s="1064" t="s">
        <v>202</v>
      </c>
      <c r="Q41" s="268"/>
      <c r="R41" s="1063"/>
      <c r="S41" s="267"/>
      <c r="T41" s="1066"/>
      <c r="U41" s="1065"/>
      <c r="V41" s="1067"/>
    </row>
    <row r="42" spans="1:22" ht="60" customHeight="1" x14ac:dyDescent="0.3">
      <c r="A42" s="1058">
        <v>7</v>
      </c>
      <c r="B42" s="1059"/>
      <c r="C42" s="1060"/>
      <c r="D42" s="1060"/>
      <c r="E42" s="1061"/>
      <c r="F42" s="1062"/>
      <c r="G42" s="1061"/>
      <c r="H42" s="1063"/>
      <c r="I42" s="1063"/>
      <c r="J42" s="1063"/>
      <c r="K42" s="1063"/>
      <c r="L42" s="1063"/>
      <c r="M42" s="1063"/>
      <c r="N42" s="1063"/>
      <c r="O42" s="1063"/>
      <c r="P42" s="1064" t="s">
        <v>202</v>
      </c>
      <c r="Q42" s="268"/>
      <c r="R42" s="1063"/>
      <c r="S42" s="267"/>
      <c r="T42" s="1066"/>
      <c r="U42" s="1065"/>
      <c r="V42" s="1067"/>
    </row>
    <row r="43" spans="1:22" ht="60" customHeight="1" x14ac:dyDescent="0.3">
      <c r="A43" s="1058">
        <v>8</v>
      </c>
      <c r="B43" s="1059"/>
      <c r="C43" s="1060"/>
      <c r="D43" s="1060"/>
      <c r="E43" s="1061"/>
      <c r="F43" s="1062"/>
      <c r="G43" s="1061"/>
      <c r="H43" s="1063"/>
      <c r="I43" s="1063"/>
      <c r="J43" s="1063"/>
      <c r="K43" s="1063"/>
      <c r="L43" s="1063"/>
      <c r="M43" s="1063"/>
      <c r="N43" s="1063"/>
      <c r="O43" s="1063"/>
      <c r="P43" s="1064" t="s">
        <v>202</v>
      </c>
      <c r="Q43" s="268"/>
      <c r="R43" s="1063"/>
      <c r="S43" s="267"/>
      <c r="T43" s="1066"/>
      <c r="U43" s="1065"/>
      <c r="V43" s="1067"/>
    </row>
    <row r="44" spans="1:22" ht="60" customHeight="1" x14ac:dyDescent="0.3">
      <c r="A44" s="1058">
        <v>9</v>
      </c>
      <c r="B44" s="1059"/>
      <c r="C44" s="1060"/>
      <c r="D44" s="1060"/>
      <c r="E44" s="1061"/>
      <c r="F44" s="1062"/>
      <c r="G44" s="1061"/>
      <c r="H44" s="1063"/>
      <c r="I44" s="1063"/>
      <c r="J44" s="1063"/>
      <c r="K44" s="1063"/>
      <c r="L44" s="1063"/>
      <c r="M44" s="1063"/>
      <c r="N44" s="1063"/>
      <c r="O44" s="1063"/>
      <c r="P44" s="1064" t="s">
        <v>202</v>
      </c>
      <c r="Q44" s="268"/>
      <c r="R44" s="1063"/>
      <c r="S44" s="267"/>
      <c r="T44" s="1066"/>
      <c r="U44" s="1065"/>
      <c r="V44" s="1067"/>
    </row>
    <row r="45" spans="1:22" ht="60" customHeight="1" x14ac:dyDescent="0.3">
      <c r="A45" s="1058">
        <v>10</v>
      </c>
      <c r="B45" s="1059"/>
      <c r="C45" s="1060"/>
      <c r="D45" s="1060"/>
      <c r="E45" s="1061"/>
      <c r="F45" s="1062"/>
      <c r="G45" s="1061"/>
      <c r="H45" s="1063"/>
      <c r="I45" s="1063"/>
      <c r="J45" s="1063"/>
      <c r="K45" s="1063"/>
      <c r="L45" s="1063"/>
      <c r="M45" s="1063"/>
      <c r="N45" s="1063"/>
      <c r="O45" s="1063"/>
      <c r="P45" s="1064" t="s">
        <v>202</v>
      </c>
      <c r="Q45" s="268"/>
      <c r="R45" s="1063"/>
      <c r="S45" s="267"/>
      <c r="T45" s="1066"/>
      <c r="U45" s="1065"/>
      <c r="V45" s="1067"/>
    </row>
    <row r="46" spans="1:22" ht="60" customHeight="1" x14ac:dyDescent="0.3">
      <c r="A46" s="1058">
        <v>11</v>
      </c>
      <c r="B46" s="1059"/>
      <c r="C46" s="1060"/>
      <c r="D46" s="1060"/>
      <c r="E46" s="1061"/>
      <c r="F46" s="1062"/>
      <c r="G46" s="1061"/>
      <c r="H46" s="1063"/>
      <c r="I46" s="1063"/>
      <c r="J46" s="1063"/>
      <c r="K46" s="1063"/>
      <c r="L46" s="1063"/>
      <c r="M46" s="1063"/>
      <c r="N46" s="1063"/>
      <c r="O46" s="1063"/>
      <c r="P46" s="1064" t="s">
        <v>202</v>
      </c>
      <c r="Q46" s="268"/>
      <c r="R46" s="1063"/>
      <c r="S46" s="267"/>
      <c r="T46" s="1066"/>
      <c r="U46" s="1065"/>
      <c r="V46" s="1067"/>
    </row>
    <row r="47" spans="1:22" ht="60" customHeight="1" x14ac:dyDescent="0.3">
      <c r="A47" s="1058">
        <v>12</v>
      </c>
      <c r="B47" s="1059"/>
      <c r="C47" s="1060"/>
      <c r="D47" s="1060"/>
      <c r="E47" s="1061"/>
      <c r="F47" s="1062"/>
      <c r="G47" s="1061"/>
      <c r="H47" s="1063"/>
      <c r="I47" s="1063"/>
      <c r="J47" s="1063"/>
      <c r="K47" s="1063"/>
      <c r="L47" s="1063"/>
      <c r="M47" s="1063"/>
      <c r="N47" s="1063"/>
      <c r="O47" s="1063"/>
      <c r="P47" s="1064" t="s">
        <v>202</v>
      </c>
      <c r="Q47" s="268"/>
      <c r="R47" s="1063"/>
      <c r="S47" s="267"/>
      <c r="T47" s="1066"/>
      <c r="U47" s="1065"/>
      <c r="V47" s="1067"/>
    </row>
    <row r="48" spans="1:22" ht="60" customHeight="1" x14ac:dyDescent="0.3">
      <c r="A48" s="1058">
        <v>13</v>
      </c>
      <c r="B48" s="1059"/>
      <c r="C48" s="1060"/>
      <c r="D48" s="1060"/>
      <c r="E48" s="1061"/>
      <c r="F48" s="1062"/>
      <c r="G48" s="1061"/>
      <c r="H48" s="1063"/>
      <c r="I48" s="1063"/>
      <c r="J48" s="1063"/>
      <c r="K48" s="1063"/>
      <c r="L48" s="1063"/>
      <c r="M48" s="1063"/>
      <c r="N48" s="1063"/>
      <c r="O48" s="1063"/>
      <c r="P48" s="1064" t="s">
        <v>202</v>
      </c>
      <c r="Q48" s="268"/>
      <c r="R48" s="1063"/>
      <c r="S48" s="267"/>
      <c r="T48" s="1066"/>
      <c r="U48" s="1065"/>
      <c r="V48" s="1067"/>
    </row>
    <row r="49" spans="1:22" ht="60" customHeight="1" x14ac:dyDescent="0.3">
      <c r="A49" s="1058">
        <v>14</v>
      </c>
      <c r="B49" s="1059"/>
      <c r="C49" s="1060"/>
      <c r="D49" s="1060"/>
      <c r="E49" s="1061"/>
      <c r="F49" s="1062"/>
      <c r="G49" s="1061"/>
      <c r="H49" s="1063"/>
      <c r="I49" s="1063"/>
      <c r="J49" s="1063"/>
      <c r="K49" s="1063"/>
      <c r="L49" s="1063"/>
      <c r="M49" s="1063"/>
      <c r="N49" s="1063"/>
      <c r="O49" s="1063"/>
      <c r="P49" s="1064" t="s">
        <v>202</v>
      </c>
      <c r="Q49" s="268"/>
      <c r="R49" s="1063"/>
      <c r="S49" s="267"/>
      <c r="T49" s="1066"/>
      <c r="U49" s="1065"/>
      <c r="V49" s="1067"/>
    </row>
    <row r="50" spans="1:22" ht="60" customHeight="1" x14ac:dyDescent="0.3">
      <c r="A50" s="1058">
        <v>15</v>
      </c>
      <c r="B50" s="1059"/>
      <c r="C50" s="1060"/>
      <c r="D50" s="1060"/>
      <c r="E50" s="1061"/>
      <c r="F50" s="1062"/>
      <c r="G50" s="1061"/>
      <c r="H50" s="1063"/>
      <c r="I50" s="1063"/>
      <c r="J50" s="1063"/>
      <c r="K50" s="1063"/>
      <c r="L50" s="1063"/>
      <c r="M50" s="1063"/>
      <c r="N50" s="1063"/>
      <c r="O50" s="1063"/>
      <c r="P50" s="1064" t="s">
        <v>202</v>
      </c>
      <c r="Q50" s="268"/>
      <c r="R50" s="1063"/>
      <c r="S50" s="267"/>
      <c r="T50" s="1066"/>
      <c r="U50" s="1065"/>
      <c r="V50" s="1067"/>
    </row>
    <row r="51" spans="1:22" ht="60" customHeight="1" x14ac:dyDescent="0.3">
      <c r="A51" s="1058">
        <v>16</v>
      </c>
      <c r="B51" s="1059"/>
      <c r="C51" s="1060"/>
      <c r="D51" s="1060"/>
      <c r="E51" s="1061"/>
      <c r="F51" s="1062"/>
      <c r="G51" s="1061"/>
      <c r="H51" s="1063"/>
      <c r="I51" s="1063"/>
      <c r="J51" s="1063"/>
      <c r="K51" s="1063"/>
      <c r="L51" s="1063"/>
      <c r="M51" s="1063"/>
      <c r="N51" s="1063"/>
      <c r="O51" s="1063"/>
      <c r="P51" s="1064" t="s">
        <v>202</v>
      </c>
      <c r="Q51" s="268"/>
      <c r="R51" s="1063"/>
      <c r="S51" s="267"/>
      <c r="T51" s="1066"/>
      <c r="U51" s="1065"/>
      <c r="V51" s="1067"/>
    </row>
    <row r="52" spans="1:22" ht="60" customHeight="1" x14ac:dyDescent="0.3">
      <c r="A52" s="1058">
        <v>17</v>
      </c>
      <c r="B52" s="1059"/>
      <c r="C52" s="1060"/>
      <c r="D52" s="1060"/>
      <c r="E52" s="1061"/>
      <c r="F52" s="1062"/>
      <c r="G52" s="1061"/>
      <c r="H52" s="1063"/>
      <c r="I52" s="1063"/>
      <c r="J52" s="1063"/>
      <c r="K52" s="1063"/>
      <c r="L52" s="1063"/>
      <c r="M52" s="1063"/>
      <c r="N52" s="1063"/>
      <c r="O52" s="1063"/>
      <c r="P52" s="1064" t="s">
        <v>202</v>
      </c>
      <c r="Q52" s="268"/>
      <c r="R52" s="1063"/>
      <c r="S52" s="267"/>
      <c r="T52" s="1066"/>
      <c r="U52" s="1065"/>
      <c r="V52" s="1067"/>
    </row>
    <row r="53" spans="1:22" ht="60" customHeight="1" x14ac:dyDescent="0.3">
      <c r="A53" s="1058">
        <v>18</v>
      </c>
      <c r="B53" s="1059"/>
      <c r="C53" s="1060"/>
      <c r="D53" s="1060"/>
      <c r="E53" s="1061"/>
      <c r="F53" s="1062"/>
      <c r="G53" s="1061"/>
      <c r="H53" s="1063"/>
      <c r="I53" s="1063"/>
      <c r="J53" s="1063"/>
      <c r="K53" s="1063"/>
      <c r="L53" s="1063"/>
      <c r="M53" s="1063"/>
      <c r="N53" s="1063"/>
      <c r="O53" s="1063"/>
      <c r="P53" s="1064" t="s">
        <v>202</v>
      </c>
      <c r="Q53" s="268"/>
      <c r="R53" s="1063"/>
      <c r="S53" s="267"/>
      <c r="T53" s="1066"/>
      <c r="U53" s="1065"/>
      <c r="V53" s="1067"/>
    </row>
    <row r="54" spans="1:22" ht="60" customHeight="1" x14ac:dyDescent="0.3">
      <c r="A54" s="1058">
        <v>19</v>
      </c>
      <c r="B54" s="1059"/>
      <c r="C54" s="1060"/>
      <c r="D54" s="1060"/>
      <c r="E54" s="1061"/>
      <c r="F54" s="1062"/>
      <c r="G54" s="1061"/>
      <c r="H54" s="1063"/>
      <c r="I54" s="1063"/>
      <c r="J54" s="1063"/>
      <c r="K54" s="1063"/>
      <c r="L54" s="1063"/>
      <c r="M54" s="1063"/>
      <c r="N54" s="1063"/>
      <c r="O54" s="1063"/>
      <c r="P54" s="1064" t="s">
        <v>202</v>
      </c>
      <c r="Q54" s="268"/>
      <c r="R54" s="1063"/>
      <c r="S54" s="267"/>
      <c r="T54" s="1066"/>
      <c r="U54" s="1065"/>
      <c r="V54" s="1067"/>
    </row>
    <row r="55" spans="1:22" ht="60" customHeight="1" x14ac:dyDescent="0.3">
      <c r="A55" s="1058">
        <v>20</v>
      </c>
      <c r="B55" s="1059"/>
      <c r="C55" s="1060"/>
      <c r="D55" s="1060"/>
      <c r="E55" s="1061"/>
      <c r="F55" s="1062"/>
      <c r="G55" s="1061"/>
      <c r="H55" s="1063"/>
      <c r="I55" s="1063"/>
      <c r="J55" s="1063"/>
      <c r="K55" s="1063"/>
      <c r="L55" s="1063"/>
      <c r="M55" s="1063"/>
      <c r="N55" s="1063"/>
      <c r="O55" s="1063"/>
      <c r="P55" s="1064" t="s">
        <v>202</v>
      </c>
      <c r="Q55" s="268"/>
      <c r="R55" s="1063"/>
      <c r="S55" s="267"/>
      <c r="T55" s="1066"/>
      <c r="U55" s="1065"/>
      <c r="V55" s="1067"/>
    </row>
    <row r="56" spans="1:22" ht="60" customHeight="1" x14ac:dyDescent="0.3">
      <c r="A56" s="1058">
        <v>21</v>
      </c>
      <c r="B56" s="1059"/>
      <c r="C56" s="1060"/>
      <c r="D56" s="1060"/>
      <c r="E56" s="1061"/>
      <c r="F56" s="1062"/>
      <c r="G56" s="1061"/>
      <c r="H56" s="1063"/>
      <c r="I56" s="1063"/>
      <c r="J56" s="1063"/>
      <c r="K56" s="1063"/>
      <c r="L56" s="1063"/>
      <c r="M56" s="1063"/>
      <c r="N56" s="1063"/>
      <c r="O56" s="1063"/>
      <c r="P56" s="1064" t="s">
        <v>202</v>
      </c>
      <c r="Q56" s="268"/>
      <c r="R56" s="1063"/>
      <c r="S56" s="267"/>
      <c r="T56" s="1066"/>
      <c r="U56" s="1065"/>
      <c r="V56" s="1067"/>
    </row>
    <row r="57" spans="1:22" ht="60" customHeight="1" x14ac:dyDescent="0.3">
      <c r="A57" s="1058">
        <v>22</v>
      </c>
      <c r="B57" s="1059"/>
      <c r="C57" s="1060"/>
      <c r="D57" s="1060"/>
      <c r="E57" s="1061"/>
      <c r="F57" s="1062"/>
      <c r="G57" s="1061"/>
      <c r="H57" s="1063"/>
      <c r="I57" s="1063"/>
      <c r="J57" s="1063"/>
      <c r="K57" s="1063"/>
      <c r="L57" s="1063"/>
      <c r="M57" s="1063"/>
      <c r="N57" s="1063"/>
      <c r="O57" s="1063"/>
      <c r="P57" s="1064" t="s">
        <v>202</v>
      </c>
      <c r="Q57" s="268"/>
      <c r="R57" s="1063"/>
      <c r="S57" s="267"/>
      <c r="T57" s="1066"/>
      <c r="U57" s="1065"/>
      <c r="V57" s="1067"/>
    </row>
    <row r="58" spans="1:22" ht="60" customHeight="1" x14ac:dyDescent="0.3">
      <c r="A58" s="1058">
        <v>23</v>
      </c>
      <c r="B58" s="1059"/>
      <c r="C58" s="1060"/>
      <c r="D58" s="1060"/>
      <c r="E58" s="1061"/>
      <c r="F58" s="1062"/>
      <c r="G58" s="1061"/>
      <c r="H58" s="1063"/>
      <c r="I58" s="1063"/>
      <c r="J58" s="1063"/>
      <c r="K58" s="1063"/>
      <c r="L58" s="1063"/>
      <c r="M58" s="1063"/>
      <c r="N58" s="1063"/>
      <c r="O58" s="1063"/>
      <c r="P58" s="1064" t="s">
        <v>202</v>
      </c>
      <c r="Q58" s="268"/>
      <c r="R58" s="1063"/>
      <c r="S58" s="267"/>
      <c r="T58" s="1066"/>
      <c r="U58" s="1065"/>
      <c r="V58" s="1067"/>
    </row>
    <row r="59" spans="1:22" ht="60" customHeight="1" x14ac:dyDescent="0.3">
      <c r="A59" s="1058">
        <v>24</v>
      </c>
      <c r="B59" s="1059"/>
      <c r="C59" s="1060"/>
      <c r="D59" s="1060"/>
      <c r="E59" s="1061"/>
      <c r="F59" s="1062"/>
      <c r="G59" s="1061"/>
      <c r="H59" s="1063"/>
      <c r="I59" s="1063"/>
      <c r="J59" s="1063"/>
      <c r="K59" s="1063"/>
      <c r="L59" s="1063"/>
      <c r="M59" s="1063"/>
      <c r="N59" s="1063"/>
      <c r="O59" s="1063"/>
      <c r="P59" s="1064" t="s">
        <v>202</v>
      </c>
      <c r="Q59" s="268"/>
      <c r="R59" s="1063"/>
      <c r="S59" s="267"/>
      <c r="T59" s="1066"/>
      <c r="U59" s="1065"/>
      <c r="V59" s="1067"/>
    </row>
    <row r="60" spans="1:22" ht="60" customHeight="1" x14ac:dyDescent="0.3">
      <c r="A60" s="1058">
        <v>25</v>
      </c>
      <c r="B60" s="1059"/>
      <c r="C60" s="1060"/>
      <c r="D60" s="1060"/>
      <c r="E60" s="1061"/>
      <c r="F60" s="1062"/>
      <c r="G60" s="1061"/>
      <c r="H60" s="1063"/>
      <c r="I60" s="1063"/>
      <c r="J60" s="1063"/>
      <c r="K60" s="1063"/>
      <c r="L60" s="1063"/>
      <c r="M60" s="1063"/>
      <c r="N60" s="1063"/>
      <c r="O60" s="1063"/>
      <c r="P60" s="1064" t="s">
        <v>202</v>
      </c>
      <c r="Q60" s="268"/>
      <c r="R60" s="1063"/>
      <c r="S60" s="267"/>
      <c r="T60" s="1066"/>
      <c r="U60" s="1065"/>
      <c r="V60" s="1067"/>
    </row>
    <row r="61" spans="1:22" ht="60" customHeight="1" x14ac:dyDescent="0.3">
      <c r="A61" s="1058">
        <v>26</v>
      </c>
      <c r="B61" s="1059"/>
      <c r="C61" s="1060"/>
      <c r="D61" s="1060"/>
      <c r="E61" s="1061"/>
      <c r="F61" s="1062"/>
      <c r="G61" s="1061"/>
      <c r="H61" s="1063"/>
      <c r="I61" s="1063"/>
      <c r="J61" s="1063"/>
      <c r="K61" s="1063"/>
      <c r="L61" s="1063"/>
      <c r="M61" s="1063"/>
      <c r="N61" s="1063"/>
      <c r="O61" s="1063"/>
      <c r="P61" s="1064" t="s">
        <v>202</v>
      </c>
      <c r="Q61" s="268"/>
      <c r="R61" s="1063"/>
      <c r="S61" s="267"/>
      <c r="T61" s="1066"/>
      <c r="U61" s="1065"/>
      <c r="V61" s="1067"/>
    </row>
    <row r="62" spans="1:22" ht="60" customHeight="1" x14ac:dyDescent="0.3">
      <c r="A62" s="1058">
        <v>27</v>
      </c>
      <c r="B62" s="1059"/>
      <c r="C62" s="1060"/>
      <c r="D62" s="1060"/>
      <c r="E62" s="1061"/>
      <c r="F62" s="1062"/>
      <c r="G62" s="1061"/>
      <c r="H62" s="1063"/>
      <c r="I62" s="1063"/>
      <c r="J62" s="1063"/>
      <c r="K62" s="1063"/>
      <c r="L62" s="1063"/>
      <c r="M62" s="1063"/>
      <c r="N62" s="1063"/>
      <c r="O62" s="1063"/>
      <c r="P62" s="1064" t="s">
        <v>202</v>
      </c>
      <c r="Q62" s="268"/>
      <c r="R62" s="1063"/>
      <c r="S62" s="267"/>
      <c r="T62" s="1066"/>
      <c r="U62" s="1065"/>
      <c r="V62" s="1067"/>
    </row>
    <row r="63" spans="1:22" ht="60" customHeight="1" x14ac:dyDescent="0.3">
      <c r="A63" s="1058">
        <v>28</v>
      </c>
      <c r="B63" s="1059"/>
      <c r="C63" s="1060"/>
      <c r="D63" s="1060"/>
      <c r="E63" s="1061"/>
      <c r="F63" s="1062"/>
      <c r="G63" s="1061"/>
      <c r="H63" s="1063"/>
      <c r="I63" s="1063"/>
      <c r="J63" s="1063"/>
      <c r="K63" s="1063"/>
      <c r="L63" s="1063"/>
      <c r="M63" s="1063"/>
      <c r="N63" s="1063"/>
      <c r="O63" s="1063"/>
      <c r="P63" s="1064" t="s">
        <v>202</v>
      </c>
      <c r="Q63" s="268"/>
      <c r="R63" s="1063"/>
      <c r="S63" s="267"/>
      <c r="T63" s="1066"/>
      <c r="U63" s="1065"/>
      <c r="V63" s="1067"/>
    </row>
    <row r="64" spans="1:22" ht="60" customHeight="1" x14ac:dyDescent="0.3">
      <c r="A64" s="1058">
        <v>29</v>
      </c>
      <c r="B64" s="1059"/>
      <c r="C64" s="1060"/>
      <c r="D64" s="1060"/>
      <c r="E64" s="1061"/>
      <c r="F64" s="1062"/>
      <c r="G64" s="1061"/>
      <c r="H64" s="1063"/>
      <c r="I64" s="1063"/>
      <c r="J64" s="1063"/>
      <c r="K64" s="1063"/>
      <c r="L64" s="1063"/>
      <c r="M64" s="1063"/>
      <c r="N64" s="1063"/>
      <c r="O64" s="1063"/>
      <c r="P64" s="1064" t="s">
        <v>202</v>
      </c>
      <c r="Q64" s="268"/>
      <c r="R64" s="1063"/>
      <c r="S64" s="267"/>
      <c r="T64" s="1066"/>
      <c r="U64" s="1065"/>
      <c r="V64" s="1067"/>
    </row>
    <row r="65" spans="1:22" ht="60" customHeight="1" thickBot="1" x14ac:dyDescent="0.35">
      <c r="A65" s="1058">
        <v>30</v>
      </c>
      <c r="B65" s="1059"/>
      <c r="C65" s="1060"/>
      <c r="D65" s="1060"/>
      <c r="E65" s="1061"/>
      <c r="F65" s="1062"/>
      <c r="G65" s="1061"/>
      <c r="H65" s="1063"/>
      <c r="I65" s="1063"/>
      <c r="J65" s="1063"/>
      <c r="K65" s="1063"/>
      <c r="L65" s="1063"/>
      <c r="M65" s="1063"/>
      <c r="N65" s="1063"/>
      <c r="O65" s="1063"/>
      <c r="P65" s="1064" t="s">
        <v>202</v>
      </c>
      <c r="Q65" s="266"/>
      <c r="R65" s="265"/>
      <c r="S65" s="264"/>
      <c r="T65" s="1066"/>
      <c r="U65" s="1065"/>
      <c r="V65" s="1067"/>
    </row>
    <row r="66" spans="1:22" ht="29.25" customHeight="1" thickTop="1" x14ac:dyDescent="0.3">
      <c r="C66" s="263"/>
      <c r="D66" s="42"/>
      <c r="E66" s="76" t="s">
        <v>165</v>
      </c>
      <c r="F66" s="786">
        <f>SUM(F36:F65)</f>
        <v>0</v>
      </c>
      <c r="V66" s="22">
        <f>SUM(V36:V65)</f>
        <v>0</v>
      </c>
    </row>
    <row r="67" spans="1:22" ht="29.25" customHeight="1" x14ac:dyDescent="0.3">
      <c r="D67" s="42"/>
      <c r="E67" s="76" t="s">
        <v>164</v>
      </c>
      <c r="F67" s="786">
        <f>L21</f>
        <v>0</v>
      </c>
    </row>
    <row r="68" spans="1:22" ht="29.25" customHeight="1" x14ac:dyDescent="0.3">
      <c r="D68" s="42"/>
      <c r="E68" s="76" t="s">
        <v>163</v>
      </c>
      <c r="F68" s="378">
        <f>IF(F66=0,0,F66/F67)</f>
        <v>0</v>
      </c>
    </row>
    <row r="69" spans="1:22" ht="29.25" customHeight="1" x14ac:dyDescent="0.3">
      <c r="D69" s="42"/>
      <c r="E69" s="76" t="s">
        <v>162</v>
      </c>
      <c r="F69" s="242"/>
      <c r="J69" s="37"/>
      <c r="K69" s="37"/>
      <c r="L69" s="37"/>
      <c r="M69" s="37"/>
      <c r="U69" s="22"/>
    </row>
    <row r="70" spans="1:22" ht="20.25" customHeight="1" x14ac:dyDescent="0.3">
      <c r="D70" s="2"/>
      <c r="J70" s="37"/>
      <c r="K70" s="37"/>
      <c r="L70" s="37"/>
      <c r="M70" s="37"/>
      <c r="U70" s="22"/>
    </row>
    <row r="71" spans="1:22" ht="15.75" customHeight="1" x14ac:dyDescent="0.3">
      <c r="D71" s="2"/>
      <c r="J71" s="37"/>
      <c r="K71" s="37"/>
      <c r="L71" s="37"/>
      <c r="M71" s="37"/>
      <c r="U71" s="22"/>
    </row>
    <row r="72" spans="1:22" ht="20.25" customHeight="1" x14ac:dyDescent="0.3">
      <c r="D72" s="2"/>
    </row>
    <row r="73" spans="1:22" ht="20.25" customHeight="1" x14ac:dyDescent="0.3">
      <c r="U73" s="61"/>
    </row>
  </sheetData>
  <sheetProtection insertRows="0"/>
  <mergeCells count="53">
    <mergeCell ref="O5:T9"/>
    <mergeCell ref="B8:D9"/>
    <mergeCell ref="E8:M9"/>
    <mergeCell ref="B10:D11"/>
    <mergeCell ref="A1:U1"/>
    <mergeCell ref="A2:U2"/>
    <mergeCell ref="A4:L4"/>
    <mergeCell ref="B5:M6"/>
    <mergeCell ref="E10:G11"/>
    <mergeCell ref="H10:J11"/>
    <mergeCell ref="K10:M11"/>
    <mergeCell ref="O10:P11"/>
    <mergeCell ref="Q10:T11"/>
    <mergeCell ref="H18:T18"/>
    <mergeCell ref="U19:U24"/>
    <mergeCell ref="B12:D13"/>
    <mergeCell ref="E12:G13"/>
    <mergeCell ref="H12:J13"/>
    <mergeCell ref="K12:M13"/>
    <mergeCell ref="O12:P13"/>
    <mergeCell ref="Q12:T13"/>
    <mergeCell ref="E14:G14"/>
    <mergeCell ref="K14:M14"/>
    <mergeCell ref="B18:G18"/>
    <mergeCell ref="U32:U35"/>
    <mergeCell ref="V32:V34"/>
    <mergeCell ref="Q34:S34"/>
    <mergeCell ref="A19:A24"/>
    <mergeCell ref="B19:G24"/>
    <mergeCell ref="J23:K23"/>
    <mergeCell ref="L23:O23"/>
    <mergeCell ref="J20:K20"/>
    <mergeCell ref="L20:O20"/>
    <mergeCell ref="J21:K21"/>
    <mergeCell ref="L21:O21"/>
    <mergeCell ref="J22:K22"/>
    <mergeCell ref="L22:O22"/>
    <mergeCell ref="B25:G25"/>
    <mergeCell ref="H25:T25"/>
    <mergeCell ref="A26:A27"/>
    <mergeCell ref="B27:G27"/>
    <mergeCell ref="A32:A35"/>
    <mergeCell ref="B32:B35"/>
    <mergeCell ref="C32:C35"/>
    <mergeCell ref="D32:D35"/>
    <mergeCell ref="E32:E35"/>
    <mergeCell ref="F32:F35"/>
    <mergeCell ref="G32:G35"/>
    <mergeCell ref="H32:T32"/>
    <mergeCell ref="H33:I34"/>
    <mergeCell ref="J33:S33"/>
    <mergeCell ref="T33:T34"/>
    <mergeCell ref="J34:P34"/>
  </mergeCells>
  <dataValidations disablePrompts="1" count="3">
    <dataValidation operator="equal" allowBlank="1" showInputMessage="1" showErrorMessage="1" promptTitle="What is a zero-rated supply?" prompt="Zero-rated supply refers to goods which are exported or international services rendered. GST is to be charged at 0%" sqref="E32:E35" xr:uid="{7507F307-06E7-4508-8397-81A87F0C47D5}"/>
    <dataValidation type="list" allowBlank="1" showInputMessage="1" showErrorMessage="1" promptTitle="Select from drop-down list" prompt="Zoom out to 100% for larger font" sqref="H25:T25" xr:uid="{B865921F-C082-452C-BF21-31A340D6302D}">
      <formula1>"Select from drop-down list, Yes: there is missing invoice number, No: there is no missing invoice number, Not applicable"</formula1>
    </dataValidation>
    <dataValidation type="list" allowBlank="1" showInputMessage="1" showErrorMessage="1" promptTitle="Select from drop-down list" prompt="Zoom out to 100% for larger font" sqref="P36:P65" xr:uid="{508DB84F-BF1B-41CC-A5B0-4B3FE75A98AA}">
      <formula1>"Please select, Sea, Air, Land, Courier, Hand-Carried"</formula1>
    </dataValidation>
  </dataValidations>
  <pageMargins left="0.35433070866141736" right="0.35433070866141736" top="0.39370078740157483" bottom="0.47244094488188981" header="0.23622047244094491" footer="0.15748031496062992"/>
  <headerFooter>
    <oddFooter>&amp;L&amp;20GSTF28AACAPCER
GST/FORM032/1123/ACAP&amp;C&amp;20Page &amp;P of &amp;N</oddFooter>
  </headerFooter>
  <rowBreaks count="2" manualBreakCount="2">
    <brk id="27" max="16383" man="1"/>
    <brk id="54" max="21" man="1"/>
  </rowBreaks>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AFE8B-6B3C-48E4-AD68-FA70A9F1D0E0}">
  <sheetPr>
    <pageSetUpPr fitToPage="1"/>
  </sheetPr>
  <dimension ref="A1:AG79"/>
  <sheetViews>
    <sheetView showGridLines="0" topLeftCell="A2" zoomScale="55" zoomScaleNormal="55" zoomScaleSheetLayoutView="55" workbookViewId="0">
      <selection activeCell="A2" sqref="A2:Q2"/>
    </sheetView>
  </sheetViews>
  <sheetFormatPr defaultColWidth="3.28515625" defaultRowHeight="20.25" customHeight="1" x14ac:dyDescent="0.3"/>
  <cols>
    <col min="1" max="1" width="10.5703125" style="22" customWidth="1"/>
    <col min="2" max="2" width="16.7109375" style="37" customWidth="1"/>
    <col min="3" max="3" width="23.7109375" style="37" bestFit="1" customWidth="1"/>
    <col min="4" max="4" width="44.7109375" style="37" customWidth="1"/>
    <col min="5" max="5" width="28.85546875" style="37" customWidth="1"/>
    <col min="6" max="6" width="27.7109375" style="37" customWidth="1"/>
    <col min="7" max="7" width="26" style="37" customWidth="1"/>
    <col min="8" max="8" width="12.28515625" style="37" customWidth="1"/>
    <col min="9" max="9" width="14.28515625" style="37" customWidth="1"/>
    <col min="10" max="13" width="11.7109375" style="22" customWidth="1"/>
    <col min="14" max="14" width="37.28515625" style="37" customWidth="1"/>
    <col min="15" max="15" width="19.7109375" style="37" customWidth="1"/>
    <col min="16" max="16" width="28.28515625" style="37" customWidth="1"/>
    <col min="17" max="17" width="49.28515625" style="37" customWidth="1"/>
    <col min="18" max="18" width="26.140625" style="37" customWidth="1"/>
    <col min="19" max="16384" width="3.28515625" style="37"/>
  </cols>
  <sheetData>
    <row r="1" spans="1:21" s="987" customFormat="1" ht="25.9" hidden="1" customHeight="1" x14ac:dyDescent="0.3">
      <c r="A1" s="1723"/>
      <c r="B1" s="1723"/>
      <c r="C1" s="1723"/>
      <c r="D1" s="1723"/>
      <c r="E1" s="1723"/>
      <c r="F1" s="1723"/>
      <c r="G1" s="1723"/>
      <c r="H1" s="1723"/>
      <c r="I1" s="1723"/>
      <c r="J1" s="1723"/>
      <c r="K1" s="1723"/>
      <c r="L1" s="1723"/>
      <c r="M1" s="1723"/>
      <c r="N1" s="1723"/>
      <c r="O1" s="1723"/>
      <c r="P1" s="1723"/>
      <c r="Q1" s="1723"/>
      <c r="R1" s="1068"/>
      <c r="S1" s="1068"/>
      <c r="T1" s="1068"/>
      <c r="U1" s="1068"/>
    </row>
    <row r="2" spans="1:21" ht="48" customHeight="1" x14ac:dyDescent="0.3">
      <c r="A2" s="1984" t="s">
        <v>354</v>
      </c>
      <c r="B2" s="1984"/>
      <c r="C2" s="1984"/>
      <c r="D2" s="1984"/>
      <c r="E2" s="1984"/>
      <c r="F2" s="1984"/>
      <c r="G2" s="1984"/>
      <c r="H2" s="1984"/>
      <c r="I2" s="1984"/>
      <c r="J2" s="1984"/>
      <c r="K2" s="1984"/>
      <c r="L2" s="1984"/>
      <c r="M2" s="1984"/>
      <c r="N2" s="1984"/>
      <c r="O2" s="1984"/>
      <c r="P2" s="1984"/>
      <c r="Q2" s="1984"/>
      <c r="R2" s="262"/>
      <c r="S2" s="262"/>
      <c r="T2" s="262"/>
    </row>
    <row r="3" spans="1:21" ht="8.25" customHeight="1" x14ac:dyDescent="0.3">
      <c r="A3" s="290"/>
      <c r="B3" s="290"/>
      <c r="C3" s="290"/>
      <c r="D3" s="290"/>
      <c r="E3" s="290"/>
      <c r="F3" s="290"/>
      <c r="G3" s="290"/>
      <c r="H3" s="290"/>
      <c r="I3" s="290"/>
      <c r="J3" s="290"/>
      <c r="K3" s="290"/>
      <c r="L3" s="290"/>
      <c r="M3" s="290"/>
      <c r="N3" s="290"/>
      <c r="O3" s="290"/>
      <c r="P3" s="290"/>
      <c r="Q3" s="289"/>
      <c r="R3" s="280"/>
      <c r="S3" s="288"/>
      <c r="T3" s="288"/>
    </row>
    <row r="4" spans="1:21" ht="20.25" customHeight="1" x14ac:dyDescent="0.3">
      <c r="A4" s="1774"/>
      <c r="B4" s="1774"/>
      <c r="C4" s="1774"/>
      <c r="D4" s="1774"/>
      <c r="E4" s="1774"/>
      <c r="F4" s="1774"/>
      <c r="G4" s="1774"/>
      <c r="H4" s="1774"/>
      <c r="I4" s="1774"/>
      <c r="J4" s="1774"/>
      <c r="K4" s="1774"/>
      <c r="L4" s="1774"/>
      <c r="M4" s="274"/>
      <c r="N4" s="274"/>
      <c r="O4" s="277"/>
      <c r="P4" s="277"/>
      <c r="Q4" s="277"/>
      <c r="R4" s="277"/>
      <c r="S4" s="275"/>
      <c r="T4" s="275"/>
    </row>
    <row r="5" spans="1:21" ht="20.25" customHeight="1" x14ac:dyDescent="0.3">
      <c r="A5" s="679"/>
      <c r="B5" s="1985" t="s">
        <v>339</v>
      </c>
      <c r="C5" s="1985"/>
      <c r="D5" s="1985"/>
      <c r="E5" s="1985"/>
      <c r="F5" s="1985"/>
      <c r="G5" s="1985"/>
      <c r="H5" s="1985"/>
      <c r="I5" s="1985"/>
      <c r="J5" s="1985"/>
      <c r="K5" s="1985"/>
      <c r="L5" s="1985"/>
      <c r="M5" s="1985"/>
      <c r="N5" s="1985"/>
      <c r="O5" s="1985"/>
      <c r="P5" s="1985"/>
      <c r="Q5" s="1985"/>
      <c r="R5" s="277"/>
      <c r="S5" s="275"/>
      <c r="T5" s="275"/>
    </row>
    <row r="6" spans="1:21" ht="20.25" customHeight="1" x14ac:dyDescent="0.3">
      <c r="A6" s="679"/>
      <c r="B6" s="1985"/>
      <c r="C6" s="1985"/>
      <c r="D6" s="1985"/>
      <c r="E6" s="1985"/>
      <c r="F6" s="1985"/>
      <c r="G6" s="1985"/>
      <c r="H6" s="1985"/>
      <c r="I6" s="1985"/>
      <c r="J6" s="1985"/>
      <c r="K6" s="1985"/>
      <c r="L6" s="1985"/>
      <c r="M6" s="1985"/>
      <c r="N6" s="1985"/>
      <c r="O6" s="1985"/>
      <c r="P6" s="1985"/>
      <c r="Q6" s="1985"/>
      <c r="R6" s="277"/>
      <c r="S6" s="275"/>
      <c r="T6" s="275"/>
    </row>
    <row r="7" spans="1:21" ht="20.25" customHeight="1" x14ac:dyDescent="0.3">
      <c r="A7" s="679"/>
      <c r="B7" s="1985"/>
      <c r="C7" s="1985"/>
      <c r="D7" s="1985"/>
      <c r="E7" s="1985"/>
      <c r="F7" s="1985"/>
      <c r="G7" s="1985"/>
      <c r="H7" s="1985"/>
      <c r="I7" s="1985"/>
      <c r="J7" s="1985"/>
      <c r="K7" s="1985"/>
      <c r="L7" s="1985"/>
      <c r="M7" s="1985"/>
      <c r="N7" s="1985"/>
      <c r="O7" s="1985"/>
      <c r="P7" s="1985"/>
      <c r="Q7" s="1985"/>
      <c r="R7" s="277"/>
      <c r="S7" s="275"/>
      <c r="T7" s="275"/>
    </row>
    <row r="8" spans="1:21" ht="20.25" customHeight="1" x14ac:dyDescent="0.3">
      <c r="A8" s="679"/>
      <c r="B8" s="287"/>
      <c r="C8" s="255"/>
      <c r="D8" s="255"/>
      <c r="E8" s="255"/>
      <c r="F8" s="255"/>
      <c r="G8" s="255"/>
      <c r="H8" s="255"/>
      <c r="I8" s="255"/>
      <c r="J8" s="255"/>
      <c r="K8" s="255"/>
      <c r="L8" s="255"/>
      <c r="M8" s="255"/>
      <c r="N8" s="255"/>
      <c r="O8" s="255"/>
      <c r="P8" s="255"/>
      <c r="R8" s="277"/>
      <c r="S8" s="275"/>
      <c r="T8" s="275"/>
    </row>
    <row r="9" spans="1:21" ht="20.25" customHeight="1" x14ac:dyDescent="0.3">
      <c r="A9" s="679"/>
      <c r="B9" s="1986" t="s">
        <v>201</v>
      </c>
      <c r="C9" s="1986"/>
      <c r="D9" s="1986"/>
      <c r="E9" s="1986"/>
      <c r="F9" s="1986"/>
      <c r="G9" s="1986"/>
      <c r="H9" s="1986"/>
      <c r="I9" s="1986"/>
      <c r="J9" s="1986"/>
      <c r="K9" s="1986"/>
      <c r="L9" s="1986"/>
      <c r="M9" s="1986"/>
      <c r="N9" s="1986"/>
      <c r="O9" s="1987" t="s">
        <v>724</v>
      </c>
      <c r="P9" s="1987"/>
      <c r="Q9" s="1987"/>
      <c r="R9" s="277"/>
      <c r="S9" s="275"/>
      <c r="T9" s="275"/>
    </row>
    <row r="10" spans="1:21" ht="20.25" customHeight="1" x14ac:dyDescent="0.3">
      <c r="A10" s="679"/>
      <c r="B10" s="1986"/>
      <c r="C10" s="1986"/>
      <c r="D10" s="1986"/>
      <c r="E10" s="1986"/>
      <c r="F10" s="1986"/>
      <c r="G10" s="1986"/>
      <c r="H10" s="1986"/>
      <c r="I10" s="1986"/>
      <c r="J10" s="1986"/>
      <c r="K10" s="1986"/>
      <c r="L10" s="1986"/>
      <c r="M10" s="1986"/>
      <c r="N10" s="1986"/>
      <c r="O10" s="1987"/>
      <c r="P10" s="1987"/>
      <c r="Q10" s="1987"/>
      <c r="R10" s="277"/>
      <c r="S10" s="275"/>
      <c r="T10" s="275"/>
    </row>
    <row r="11" spans="1:21" ht="20.25" customHeight="1" x14ac:dyDescent="0.3">
      <c r="A11" s="679"/>
      <c r="B11" s="679"/>
      <c r="C11" s="274"/>
      <c r="D11" s="274"/>
      <c r="E11" s="274"/>
      <c r="F11" s="274"/>
      <c r="G11" s="274"/>
      <c r="H11" s="274"/>
      <c r="I11" s="274"/>
      <c r="J11" s="274"/>
      <c r="K11" s="274"/>
      <c r="L11" s="274"/>
      <c r="M11" s="274"/>
      <c r="N11" s="274"/>
      <c r="O11" s="1987"/>
      <c r="P11" s="1987"/>
      <c r="Q11" s="1987"/>
      <c r="R11" s="277"/>
      <c r="S11" s="275"/>
      <c r="T11" s="275"/>
    </row>
    <row r="12" spans="1:21" ht="20.25" customHeight="1" x14ac:dyDescent="0.3">
      <c r="A12" s="679"/>
      <c r="B12" s="1778" t="s">
        <v>110</v>
      </c>
      <c r="C12" s="1779"/>
      <c r="D12" s="1780"/>
      <c r="E12" s="1988" t="str">
        <f>IF(ISBLANK('[1]Appendix 1'!D7),"",'[1]Appendix 1'!D7)</f>
        <v/>
      </c>
      <c r="F12" s="1989"/>
      <c r="G12" s="1989"/>
      <c r="H12" s="1989"/>
      <c r="I12" s="1989"/>
      <c r="J12" s="1989"/>
      <c r="K12" s="1989"/>
      <c r="L12" s="1990"/>
      <c r="M12" s="66"/>
      <c r="N12" s="285"/>
      <c r="O12" s="1987"/>
      <c r="P12" s="1987"/>
      <c r="Q12" s="1987"/>
      <c r="R12" s="277"/>
      <c r="S12" s="275"/>
      <c r="T12" s="275"/>
    </row>
    <row r="13" spans="1:21" ht="20.25" customHeight="1" x14ac:dyDescent="0.3">
      <c r="A13" s="679"/>
      <c r="B13" s="1781"/>
      <c r="C13" s="1782"/>
      <c r="D13" s="1783"/>
      <c r="E13" s="1991"/>
      <c r="F13" s="1992"/>
      <c r="G13" s="1992"/>
      <c r="H13" s="1992"/>
      <c r="I13" s="1992"/>
      <c r="J13" s="1992"/>
      <c r="K13" s="1992"/>
      <c r="L13" s="1993"/>
      <c r="M13" s="66"/>
      <c r="N13" s="285"/>
      <c r="O13" s="1987"/>
      <c r="P13" s="1987"/>
      <c r="Q13" s="1987"/>
      <c r="R13" s="277"/>
      <c r="S13" s="275"/>
      <c r="T13" s="275"/>
    </row>
    <row r="14" spans="1:21" ht="20.25" customHeight="1" x14ac:dyDescent="0.3">
      <c r="A14" s="679"/>
      <c r="B14" s="1787" t="s">
        <v>111</v>
      </c>
      <c r="C14" s="1788"/>
      <c r="D14" s="1789"/>
      <c r="E14" s="1988" t="str">
        <f>IF(ISBLANK('[1]Appendix 1'!D9),"",'[1]Appendix 1'!D9)</f>
        <v/>
      </c>
      <c r="F14" s="1990"/>
      <c r="G14" s="1877" t="s">
        <v>112</v>
      </c>
      <c r="H14" s="1879"/>
      <c r="I14" s="1988"/>
      <c r="J14" s="1989"/>
      <c r="K14" s="1989"/>
      <c r="L14" s="1990"/>
      <c r="M14" s="68"/>
      <c r="N14" s="68"/>
      <c r="O14" s="1994" t="s">
        <v>348</v>
      </c>
      <c r="P14" s="1805"/>
      <c r="Q14" s="1807"/>
      <c r="R14" s="277"/>
      <c r="S14" s="275"/>
      <c r="T14" s="275"/>
    </row>
    <row r="15" spans="1:21" ht="20.25" customHeight="1" x14ac:dyDescent="0.3">
      <c r="A15" s="679"/>
      <c r="B15" s="1790"/>
      <c r="C15" s="1791"/>
      <c r="D15" s="1792"/>
      <c r="E15" s="1991"/>
      <c r="F15" s="1993"/>
      <c r="G15" s="1445"/>
      <c r="H15" s="1447"/>
      <c r="I15" s="1991"/>
      <c r="J15" s="1992"/>
      <c r="K15" s="1992"/>
      <c r="L15" s="1993"/>
      <c r="M15" s="68"/>
      <c r="N15" s="68"/>
      <c r="O15" s="1995"/>
      <c r="P15" s="1808"/>
      <c r="Q15" s="1810"/>
      <c r="R15" s="277"/>
      <c r="S15" s="275"/>
      <c r="T15" s="275"/>
    </row>
    <row r="16" spans="1:21" ht="20.25" customHeight="1" x14ac:dyDescent="0.3">
      <c r="A16" s="679"/>
      <c r="B16" s="1787" t="s">
        <v>239</v>
      </c>
      <c r="C16" s="1788"/>
      <c r="D16" s="1789"/>
      <c r="E16" s="1988" t="str">
        <f>IF(ISBLANK('[1]Appendix 1'!D11),"",'[1]Appendix 1'!D11)</f>
        <v/>
      </c>
      <c r="F16" s="1990"/>
      <c r="G16" s="1877" t="s">
        <v>113</v>
      </c>
      <c r="H16" s="1879"/>
      <c r="I16" s="1988"/>
      <c r="J16" s="1989"/>
      <c r="K16" s="1989"/>
      <c r="L16" s="1990"/>
      <c r="M16" s="37"/>
      <c r="O16" s="1994" t="s">
        <v>352</v>
      </c>
      <c r="P16" s="1805"/>
      <c r="Q16" s="1807"/>
      <c r="R16" s="277"/>
      <c r="S16" s="275"/>
      <c r="T16" s="275"/>
    </row>
    <row r="17" spans="1:33" ht="24.75" customHeight="1" x14ac:dyDescent="0.3">
      <c r="A17" s="679"/>
      <c r="B17" s="1790"/>
      <c r="C17" s="1791"/>
      <c r="D17" s="1792"/>
      <c r="E17" s="1991"/>
      <c r="F17" s="1993"/>
      <c r="G17" s="1445"/>
      <c r="H17" s="1447"/>
      <c r="I17" s="1991"/>
      <c r="J17" s="1992"/>
      <c r="K17" s="1992"/>
      <c r="L17" s="1993"/>
      <c r="M17" s="37"/>
      <c r="O17" s="1995"/>
      <c r="P17" s="1808"/>
      <c r="Q17" s="1810"/>
      <c r="R17" s="277"/>
      <c r="S17" s="275"/>
      <c r="T17" s="275"/>
      <c r="AE17" s="1979"/>
      <c r="AF17" s="1979"/>
      <c r="AG17" s="1979"/>
    </row>
    <row r="18" spans="1:33" ht="25.5" customHeight="1" x14ac:dyDescent="0.3">
      <c r="A18" s="143"/>
      <c r="B18" s="143"/>
      <c r="C18" s="38"/>
      <c r="D18" s="38"/>
      <c r="E18" s="38" t="s">
        <v>114</v>
      </c>
      <c r="F18" s="38"/>
      <c r="G18" s="38"/>
      <c r="I18" s="1432" t="s">
        <v>115</v>
      </c>
      <c r="J18" s="1432"/>
      <c r="K18" s="1432"/>
      <c r="L18" s="1432"/>
      <c r="M18" s="37"/>
      <c r="R18" s="38"/>
      <c r="AE18" s="1979"/>
      <c r="AF18" s="1979"/>
      <c r="AG18" s="1979"/>
    </row>
    <row r="19" spans="1:33" ht="25.5" customHeight="1" x14ac:dyDescent="0.3">
      <c r="A19" s="143"/>
      <c r="B19" s="143"/>
      <c r="C19" s="38"/>
      <c r="D19" s="38"/>
      <c r="E19" s="38"/>
      <c r="F19" s="269"/>
      <c r="G19" s="269"/>
      <c r="H19" s="269"/>
      <c r="I19" s="38"/>
      <c r="J19" s="144"/>
      <c r="K19" s="144"/>
      <c r="L19" s="676"/>
      <c r="M19" s="676"/>
      <c r="N19" s="676"/>
      <c r="R19" s="38"/>
      <c r="AE19" s="1979"/>
      <c r="AF19" s="1979"/>
      <c r="AG19" s="1979"/>
    </row>
    <row r="20" spans="1:33" ht="25.5" customHeight="1" x14ac:dyDescent="0.35">
      <c r="A20" s="271" t="s">
        <v>238</v>
      </c>
      <c r="J20" s="37"/>
      <c r="K20" s="37"/>
      <c r="L20" s="37"/>
      <c r="M20" s="37"/>
    </row>
    <row r="21" spans="1:33" ht="20.25" customHeight="1" x14ac:dyDescent="0.3">
      <c r="A21" s="44"/>
      <c r="J21" s="37"/>
      <c r="K21" s="37"/>
      <c r="L21" s="37"/>
      <c r="M21" s="37"/>
    </row>
    <row r="22" spans="1:33" ht="61.5" customHeight="1" x14ac:dyDescent="0.3">
      <c r="A22" s="1069" t="s">
        <v>237</v>
      </c>
      <c r="B22" s="1917" t="s">
        <v>236</v>
      </c>
      <c r="C22" s="1918"/>
      <c r="D22" s="1918"/>
      <c r="E22" s="1918"/>
      <c r="F22" s="1918"/>
      <c r="G22" s="1919"/>
      <c r="H22" s="1920" t="s">
        <v>224</v>
      </c>
      <c r="I22" s="1921"/>
      <c r="J22" s="1921"/>
      <c r="K22" s="1921"/>
      <c r="L22" s="1921"/>
      <c r="M22" s="1921"/>
      <c r="N22" s="1921"/>
      <c r="O22" s="1920" t="s">
        <v>174</v>
      </c>
      <c r="P22" s="1921"/>
      <c r="Q22" s="1922"/>
    </row>
    <row r="23" spans="1:33" ht="24.4" customHeight="1" x14ac:dyDescent="0.3">
      <c r="A23" s="1837" t="s">
        <v>195</v>
      </c>
      <c r="B23" s="1923" t="s">
        <v>854</v>
      </c>
      <c r="C23" s="1924"/>
      <c r="D23" s="1924"/>
      <c r="E23" s="1924"/>
      <c r="F23" s="1924"/>
      <c r="G23" s="1925"/>
      <c r="H23" s="1051"/>
      <c r="I23" s="252" t="s">
        <v>194</v>
      </c>
      <c r="J23" s="252"/>
      <c r="K23" s="251"/>
      <c r="L23" s="251"/>
      <c r="M23" s="251"/>
      <c r="N23" s="46"/>
      <c r="O23" s="1931"/>
      <c r="P23" s="1932"/>
      <c r="Q23" s="1933"/>
    </row>
    <row r="24" spans="1:33" ht="19.899999999999999" customHeight="1" x14ac:dyDescent="0.3">
      <c r="A24" s="1838"/>
      <c r="B24" s="1926"/>
      <c r="C24" s="1844"/>
      <c r="D24" s="1844"/>
      <c r="E24" s="1844"/>
      <c r="F24" s="1844"/>
      <c r="G24" s="1927"/>
      <c r="H24" s="52"/>
      <c r="I24" s="1846"/>
      <c r="J24" s="1980"/>
      <c r="K24" s="1851" t="s">
        <v>235</v>
      </c>
      <c r="L24" s="1852"/>
      <c r="M24" s="1853"/>
      <c r="N24" s="46"/>
      <c r="O24" s="1931"/>
      <c r="P24" s="1932"/>
      <c r="Q24" s="1933"/>
    </row>
    <row r="25" spans="1:33" ht="39" customHeight="1" x14ac:dyDescent="0.3">
      <c r="A25" s="1838"/>
      <c r="B25" s="1926"/>
      <c r="C25" s="1844"/>
      <c r="D25" s="1844"/>
      <c r="E25" s="1844"/>
      <c r="F25" s="1844"/>
      <c r="G25" s="1927"/>
      <c r="H25" s="52"/>
      <c r="I25" s="1937" t="s">
        <v>191</v>
      </c>
      <c r="J25" s="1938"/>
      <c r="K25" s="1981"/>
      <c r="L25" s="1982"/>
      <c r="M25" s="1983"/>
      <c r="N25" s="284" t="s">
        <v>234</v>
      </c>
      <c r="O25" s="1931"/>
      <c r="P25" s="1932"/>
      <c r="Q25" s="1933"/>
    </row>
    <row r="26" spans="1:33" ht="33" customHeight="1" x14ac:dyDescent="0.3">
      <c r="A26" s="1838"/>
      <c r="B26" s="1926"/>
      <c r="C26" s="1844"/>
      <c r="D26" s="1844"/>
      <c r="E26" s="1844"/>
      <c r="F26" s="1844"/>
      <c r="G26" s="1927"/>
      <c r="H26" s="52"/>
      <c r="I26" s="1937" t="s">
        <v>189</v>
      </c>
      <c r="J26" s="1938"/>
      <c r="K26" s="1981"/>
      <c r="L26" s="1982"/>
      <c r="M26" s="1983"/>
      <c r="N26" s="283" t="s">
        <v>233</v>
      </c>
      <c r="O26" s="1931"/>
      <c r="P26" s="1932"/>
      <c r="Q26" s="1933"/>
    </row>
    <row r="27" spans="1:33" ht="33" customHeight="1" x14ac:dyDescent="0.3">
      <c r="A27" s="1838"/>
      <c r="B27" s="1926"/>
      <c r="C27" s="1844"/>
      <c r="D27" s="1844"/>
      <c r="E27" s="1844"/>
      <c r="F27" s="1844"/>
      <c r="G27" s="1927"/>
      <c r="H27" s="52"/>
      <c r="I27" s="1937" t="s">
        <v>186</v>
      </c>
      <c r="J27" s="1938"/>
      <c r="K27" s="1939" t="str">
        <f>IF(ISBLANK(K25),"",(K25-K26))</f>
        <v/>
      </c>
      <c r="L27" s="1940"/>
      <c r="M27" s="1941"/>
      <c r="N27" s="46"/>
      <c r="O27" s="1931"/>
      <c r="P27" s="1932"/>
      <c r="Q27" s="1933"/>
    </row>
    <row r="28" spans="1:33" ht="15" customHeight="1" x14ac:dyDescent="0.3">
      <c r="A28" s="1839"/>
      <c r="B28" s="1928"/>
      <c r="C28" s="1929"/>
      <c r="D28" s="1929"/>
      <c r="E28" s="1929"/>
      <c r="F28" s="1929"/>
      <c r="G28" s="1930"/>
      <c r="H28" s="272"/>
      <c r="I28" s="46"/>
      <c r="J28" s="46"/>
      <c r="K28" s="46"/>
      <c r="L28" s="46"/>
      <c r="M28" s="46"/>
      <c r="N28" s="46"/>
      <c r="O28" s="1934"/>
      <c r="P28" s="1935"/>
      <c r="Q28" s="1936"/>
    </row>
    <row r="29" spans="1:33" s="42" customFormat="1" ht="110.25" customHeight="1" x14ac:dyDescent="0.25">
      <c r="A29" s="773" t="s">
        <v>185</v>
      </c>
      <c r="B29" s="1942" t="s">
        <v>855</v>
      </c>
      <c r="C29" s="1943"/>
      <c r="D29" s="1943"/>
      <c r="E29" s="1943"/>
      <c r="F29" s="1943"/>
      <c r="G29" s="1944"/>
      <c r="H29" s="1860" t="s">
        <v>181</v>
      </c>
      <c r="I29" s="1861"/>
      <c r="J29" s="1861"/>
      <c r="K29" s="1861"/>
      <c r="L29" s="1861"/>
      <c r="M29" s="1861"/>
      <c r="N29" s="1862"/>
      <c r="O29" s="1945"/>
      <c r="P29" s="1946"/>
      <c r="Q29" s="1947"/>
    </row>
    <row r="30" spans="1:33" s="42" customFormat="1" ht="150.75" customHeight="1" x14ac:dyDescent="0.25">
      <c r="A30" s="773" t="s">
        <v>184</v>
      </c>
      <c r="B30" s="1760" t="s">
        <v>856</v>
      </c>
      <c r="C30" s="1761"/>
      <c r="D30" s="1761"/>
      <c r="E30" s="1761"/>
      <c r="F30" s="1761"/>
      <c r="G30" s="1762"/>
      <c r="H30" s="1860" t="s">
        <v>181</v>
      </c>
      <c r="I30" s="1861"/>
      <c r="J30" s="1861"/>
      <c r="K30" s="1861"/>
      <c r="L30" s="1861"/>
      <c r="M30" s="1861"/>
      <c r="N30" s="1862"/>
      <c r="O30" s="1945"/>
      <c r="P30" s="1946"/>
      <c r="Q30" s="1947"/>
    </row>
    <row r="31" spans="1:33" s="42" customFormat="1" ht="108" customHeight="1" x14ac:dyDescent="0.25">
      <c r="A31" s="773" t="s">
        <v>183</v>
      </c>
      <c r="B31" s="1942" t="s">
        <v>857</v>
      </c>
      <c r="C31" s="1943"/>
      <c r="D31" s="1943"/>
      <c r="E31" s="1943"/>
      <c r="F31" s="1943"/>
      <c r="G31" s="1944"/>
      <c r="H31" s="1860" t="s">
        <v>181</v>
      </c>
      <c r="I31" s="1861"/>
      <c r="J31" s="1861"/>
      <c r="K31" s="1861"/>
      <c r="L31" s="1861"/>
      <c r="M31" s="1861"/>
      <c r="N31" s="1862"/>
      <c r="O31" s="1945"/>
      <c r="P31" s="1946"/>
      <c r="Q31" s="1947"/>
    </row>
    <row r="32" spans="1:33" s="42" customFormat="1" ht="237.75" customHeight="1" x14ac:dyDescent="0.25">
      <c r="A32" s="773" t="s">
        <v>182</v>
      </c>
      <c r="B32" s="1942" t="s">
        <v>858</v>
      </c>
      <c r="C32" s="1943"/>
      <c r="D32" s="1943"/>
      <c r="E32" s="1943"/>
      <c r="F32" s="1943"/>
      <c r="G32" s="1944"/>
      <c r="H32" s="1860" t="s">
        <v>181</v>
      </c>
      <c r="I32" s="1861"/>
      <c r="J32" s="1861"/>
      <c r="K32" s="1861"/>
      <c r="L32" s="1861"/>
      <c r="M32" s="1861"/>
      <c r="N32" s="1862"/>
      <c r="O32" s="1945"/>
      <c r="P32" s="1946"/>
      <c r="Q32" s="1947"/>
    </row>
    <row r="33" spans="1:18" ht="20.25" customHeight="1" x14ac:dyDescent="0.3">
      <c r="A33" s="1970" t="s">
        <v>666</v>
      </c>
      <c r="B33" s="1019" t="s">
        <v>632</v>
      </c>
      <c r="C33" s="975"/>
      <c r="D33" s="975"/>
      <c r="E33" s="975"/>
      <c r="F33" s="975"/>
      <c r="G33" s="1070"/>
      <c r="H33" s="723"/>
      <c r="I33" s="723"/>
      <c r="J33" s="723"/>
      <c r="K33" s="723"/>
      <c r="L33" s="723"/>
      <c r="M33" s="723"/>
      <c r="N33" s="723"/>
      <c r="O33" s="46"/>
      <c r="P33" s="46"/>
    </row>
    <row r="34" spans="1:18" ht="25.5" customHeight="1" x14ac:dyDescent="0.3">
      <c r="A34" s="1971"/>
      <c r="B34" s="1824" t="s">
        <v>807</v>
      </c>
      <c r="C34" s="1825"/>
      <c r="D34" s="1825"/>
      <c r="E34" s="1825"/>
      <c r="F34" s="1825"/>
      <c r="G34" s="1826"/>
      <c r="H34" s="723"/>
      <c r="I34" s="723"/>
      <c r="J34" s="723"/>
      <c r="K34" s="723"/>
      <c r="L34" s="723"/>
      <c r="M34" s="723"/>
      <c r="N34" s="723"/>
      <c r="O34" s="46"/>
      <c r="P34" s="46"/>
    </row>
    <row r="35" spans="1:18" ht="20.25" customHeight="1" x14ac:dyDescent="0.3">
      <c r="A35" s="37"/>
      <c r="J35" s="37"/>
      <c r="K35" s="37"/>
      <c r="L35" s="37"/>
      <c r="M35" s="37"/>
    </row>
    <row r="36" spans="1:18" ht="25.5" customHeight="1" x14ac:dyDescent="0.35">
      <c r="A36" s="271" t="s">
        <v>667</v>
      </c>
      <c r="O36" s="57"/>
      <c r="P36" s="57"/>
      <c r="R36" s="1972" t="s">
        <v>350</v>
      </c>
    </row>
    <row r="37" spans="1:18" ht="15.75" customHeight="1" x14ac:dyDescent="0.35">
      <c r="A37" s="271"/>
      <c r="O37" s="57"/>
      <c r="P37" s="57"/>
      <c r="R37" s="1973"/>
    </row>
    <row r="38" spans="1:18" ht="25.5" customHeight="1" x14ac:dyDescent="0.3">
      <c r="A38" s="42" t="s">
        <v>365</v>
      </c>
      <c r="D38" s="2"/>
      <c r="I38" s="42"/>
      <c r="J38" s="42"/>
      <c r="K38" s="282"/>
      <c r="L38" s="282"/>
      <c r="M38" s="282"/>
      <c r="N38" s="282"/>
      <c r="O38" s="282"/>
      <c r="P38" s="282"/>
      <c r="R38" s="1973"/>
    </row>
    <row r="39" spans="1:18" ht="19.899999999999999" customHeight="1" x14ac:dyDescent="0.3">
      <c r="A39" s="7" t="s">
        <v>180</v>
      </c>
      <c r="J39" s="281"/>
      <c r="K39" s="281"/>
      <c r="L39" s="281"/>
      <c r="M39" s="281"/>
      <c r="N39" s="280"/>
      <c r="R39" s="1974"/>
    </row>
    <row r="40" spans="1:18" ht="51.6" customHeight="1" x14ac:dyDescent="0.3">
      <c r="A40" s="1975" t="s">
        <v>45</v>
      </c>
      <c r="B40" s="1954" t="s">
        <v>179</v>
      </c>
      <c r="C40" s="1975" t="s">
        <v>178</v>
      </c>
      <c r="D40" s="1950" t="s">
        <v>177</v>
      </c>
      <c r="E40" s="1951"/>
      <c r="F40" s="1954" t="s">
        <v>232</v>
      </c>
      <c r="G40" s="1956" t="s">
        <v>231</v>
      </c>
      <c r="H40" s="1957"/>
      <c r="I40" s="1958"/>
      <c r="J40" s="1962" t="s">
        <v>668</v>
      </c>
      <c r="K40" s="1963"/>
      <c r="L40" s="1963"/>
      <c r="M40" s="1963"/>
      <c r="N40" s="1964"/>
      <c r="O40" s="1950" t="s">
        <v>174</v>
      </c>
      <c r="P40" s="1965"/>
      <c r="Q40" s="1951"/>
      <c r="R40" s="1977" t="s">
        <v>351</v>
      </c>
    </row>
    <row r="41" spans="1:18" ht="84.75" customHeight="1" x14ac:dyDescent="0.3">
      <c r="A41" s="1976"/>
      <c r="B41" s="1955"/>
      <c r="C41" s="1976"/>
      <c r="D41" s="1952"/>
      <c r="E41" s="1953"/>
      <c r="F41" s="1955"/>
      <c r="G41" s="1959"/>
      <c r="H41" s="1960"/>
      <c r="I41" s="1961"/>
      <c r="J41" s="1967" t="s">
        <v>230</v>
      </c>
      <c r="K41" s="1968"/>
      <c r="L41" s="1968"/>
      <c r="M41" s="1969"/>
      <c r="N41" s="1072" t="s">
        <v>229</v>
      </c>
      <c r="O41" s="1952"/>
      <c r="P41" s="1966"/>
      <c r="Q41" s="1953"/>
      <c r="R41" s="1978"/>
    </row>
    <row r="42" spans="1:18" ht="60" customHeight="1" x14ac:dyDescent="0.3">
      <c r="A42" s="1058">
        <v>1</v>
      </c>
      <c r="B42" s="1059"/>
      <c r="C42" s="1060"/>
      <c r="D42" s="1909"/>
      <c r="E42" s="1910"/>
      <c r="F42" s="1073"/>
      <c r="G42" s="1911"/>
      <c r="H42" s="1912"/>
      <c r="I42" s="1913"/>
      <c r="J42" s="1911"/>
      <c r="K42" s="1912"/>
      <c r="L42" s="1912"/>
      <c r="M42" s="1913"/>
      <c r="N42" s="1077"/>
      <c r="O42" s="1948"/>
      <c r="P42" s="1337"/>
      <c r="Q42" s="1949"/>
      <c r="R42" s="1078"/>
    </row>
    <row r="43" spans="1:18" ht="60" customHeight="1" x14ac:dyDescent="0.3">
      <c r="A43" s="1058">
        <v>2</v>
      </c>
      <c r="B43" s="1059"/>
      <c r="C43" s="1060"/>
      <c r="D43" s="1909"/>
      <c r="E43" s="1910"/>
      <c r="F43" s="1073"/>
      <c r="G43" s="1911"/>
      <c r="H43" s="1912"/>
      <c r="I43" s="1913"/>
      <c r="J43" s="1911"/>
      <c r="K43" s="1912"/>
      <c r="L43" s="1912"/>
      <c r="M43" s="1913"/>
      <c r="N43" s="1063"/>
      <c r="O43" s="1914"/>
      <c r="P43" s="1915"/>
      <c r="Q43" s="1916"/>
      <c r="R43" s="1067"/>
    </row>
    <row r="44" spans="1:18" ht="60" customHeight="1" x14ac:dyDescent="0.3">
      <c r="A44" s="1058">
        <v>3</v>
      </c>
      <c r="B44" s="1059"/>
      <c r="C44" s="1060"/>
      <c r="D44" s="1909"/>
      <c r="E44" s="1910"/>
      <c r="F44" s="1073"/>
      <c r="G44" s="1911"/>
      <c r="H44" s="1912"/>
      <c r="I44" s="1913"/>
      <c r="J44" s="1911"/>
      <c r="K44" s="1912"/>
      <c r="L44" s="1912"/>
      <c r="M44" s="1913"/>
      <c r="N44" s="1063"/>
      <c r="O44" s="1914"/>
      <c r="P44" s="1915"/>
      <c r="Q44" s="1916"/>
      <c r="R44" s="1067"/>
    </row>
    <row r="45" spans="1:18" ht="60" customHeight="1" x14ac:dyDescent="0.3">
      <c r="A45" s="1058">
        <v>4</v>
      </c>
      <c r="B45" s="1059"/>
      <c r="C45" s="1060"/>
      <c r="D45" s="1909"/>
      <c r="E45" s="1910"/>
      <c r="F45" s="1073"/>
      <c r="G45" s="1911"/>
      <c r="H45" s="1912"/>
      <c r="I45" s="1913"/>
      <c r="J45" s="1911"/>
      <c r="K45" s="1912"/>
      <c r="L45" s="1912"/>
      <c r="M45" s="1913"/>
      <c r="N45" s="1063"/>
      <c r="O45" s="1914"/>
      <c r="P45" s="1915"/>
      <c r="Q45" s="1916"/>
      <c r="R45" s="1067"/>
    </row>
    <row r="46" spans="1:18" ht="60" customHeight="1" x14ac:dyDescent="0.3">
      <c r="A46" s="1058">
        <v>5</v>
      </c>
      <c r="B46" s="1059"/>
      <c r="C46" s="1060"/>
      <c r="D46" s="1909"/>
      <c r="E46" s="1910"/>
      <c r="F46" s="1073"/>
      <c r="G46" s="1911"/>
      <c r="H46" s="1912"/>
      <c r="I46" s="1913"/>
      <c r="J46" s="1911"/>
      <c r="K46" s="1912"/>
      <c r="L46" s="1912"/>
      <c r="M46" s="1913"/>
      <c r="N46" s="1063"/>
      <c r="O46" s="1914"/>
      <c r="P46" s="1915"/>
      <c r="Q46" s="1916"/>
      <c r="R46" s="1067"/>
    </row>
    <row r="47" spans="1:18" ht="60" customHeight="1" x14ac:dyDescent="0.3">
      <c r="A47" s="1058">
        <v>6</v>
      </c>
      <c r="B47" s="1059"/>
      <c r="C47" s="1060"/>
      <c r="D47" s="1909"/>
      <c r="E47" s="1910"/>
      <c r="F47" s="1073"/>
      <c r="G47" s="1911"/>
      <c r="H47" s="1912"/>
      <c r="I47" s="1913"/>
      <c r="J47" s="1911"/>
      <c r="K47" s="1912"/>
      <c r="L47" s="1912"/>
      <c r="M47" s="1913"/>
      <c r="N47" s="1063"/>
      <c r="O47" s="1914"/>
      <c r="P47" s="1915"/>
      <c r="Q47" s="1916"/>
      <c r="R47" s="1067"/>
    </row>
    <row r="48" spans="1:18" ht="60" customHeight="1" x14ac:dyDescent="0.3">
      <c r="A48" s="1058">
        <v>7</v>
      </c>
      <c r="B48" s="1059"/>
      <c r="C48" s="1060"/>
      <c r="D48" s="1909"/>
      <c r="E48" s="1910"/>
      <c r="F48" s="1073"/>
      <c r="G48" s="1911"/>
      <c r="H48" s="1912"/>
      <c r="I48" s="1913"/>
      <c r="J48" s="1911"/>
      <c r="K48" s="1912"/>
      <c r="L48" s="1912"/>
      <c r="M48" s="1913"/>
      <c r="N48" s="1063"/>
      <c r="O48" s="1914"/>
      <c r="P48" s="1915"/>
      <c r="Q48" s="1916"/>
      <c r="R48" s="1067"/>
    </row>
    <row r="49" spans="1:18" ht="60" customHeight="1" x14ac:dyDescent="0.3">
      <c r="A49" s="1058">
        <v>8</v>
      </c>
      <c r="B49" s="1059"/>
      <c r="C49" s="1060"/>
      <c r="D49" s="1909"/>
      <c r="E49" s="1910"/>
      <c r="F49" s="1073"/>
      <c r="G49" s="1911"/>
      <c r="H49" s="1912"/>
      <c r="I49" s="1913"/>
      <c r="J49" s="1911"/>
      <c r="K49" s="1912"/>
      <c r="L49" s="1912"/>
      <c r="M49" s="1913"/>
      <c r="N49" s="1063"/>
      <c r="O49" s="1914"/>
      <c r="P49" s="1915"/>
      <c r="Q49" s="1916"/>
      <c r="R49" s="1067"/>
    </row>
    <row r="50" spans="1:18" ht="60" customHeight="1" x14ac:dyDescent="0.3">
      <c r="A50" s="1058">
        <v>9</v>
      </c>
      <c r="B50" s="1059"/>
      <c r="C50" s="1060"/>
      <c r="D50" s="1909"/>
      <c r="E50" s="1910"/>
      <c r="F50" s="1073"/>
      <c r="G50" s="1911"/>
      <c r="H50" s="1912"/>
      <c r="I50" s="1913"/>
      <c r="J50" s="1911"/>
      <c r="K50" s="1912"/>
      <c r="L50" s="1912"/>
      <c r="M50" s="1913"/>
      <c r="N50" s="1063"/>
      <c r="O50" s="1914"/>
      <c r="P50" s="1915"/>
      <c r="Q50" s="1916"/>
      <c r="R50" s="1067"/>
    </row>
    <row r="51" spans="1:18" ht="60" customHeight="1" x14ac:dyDescent="0.3">
      <c r="A51" s="1058">
        <v>10</v>
      </c>
      <c r="B51" s="1059"/>
      <c r="C51" s="1060"/>
      <c r="D51" s="1909"/>
      <c r="E51" s="1910"/>
      <c r="F51" s="1073"/>
      <c r="G51" s="1911"/>
      <c r="H51" s="1912"/>
      <c r="I51" s="1913"/>
      <c r="J51" s="1911"/>
      <c r="K51" s="1912"/>
      <c r="L51" s="1912"/>
      <c r="M51" s="1913"/>
      <c r="N51" s="1063"/>
      <c r="O51" s="1914"/>
      <c r="P51" s="1915"/>
      <c r="Q51" s="1916"/>
      <c r="R51" s="1067"/>
    </row>
    <row r="52" spans="1:18" ht="60" customHeight="1" x14ac:dyDescent="0.3">
      <c r="A52" s="1058">
        <v>11</v>
      </c>
      <c r="B52" s="1059"/>
      <c r="C52" s="1060"/>
      <c r="D52" s="1909"/>
      <c r="E52" s="1910"/>
      <c r="F52" s="1073"/>
      <c r="G52" s="1911"/>
      <c r="H52" s="1912"/>
      <c r="I52" s="1913"/>
      <c r="J52" s="1911"/>
      <c r="K52" s="1912"/>
      <c r="L52" s="1912"/>
      <c r="M52" s="1913"/>
      <c r="N52" s="1063"/>
      <c r="O52" s="1914"/>
      <c r="P52" s="1915"/>
      <c r="Q52" s="1916"/>
      <c r="R52" s="1067"/>
    </row>
    <row r="53" spans="1:18" ht="60" customHeight="1" x14ac:dyDescent="0.3">
      <c r="A53" s="1058">
        <v>12</v>
      </c>
      <c r="B53" s="1059"/>
      <c r="C53" s="1060"/>
      <c r="D53" s="1909"/>
      <c r="E53" s="1910"/>
      <c r="F53" s="1073"/>
      <c r="G53" s="1911"/>
      <c r="H53" s="1912"/>
      <c r="I53" s="1913"/>
      <c r="J53" s="1911"/>
      <c r="K53" s="1912"/>
      <c r="L53" s="1912"/>
      <c r="M53" s="1913"/>
      <c r="N53" s="1063"/>
      <c r="O53" s="1914"/>
      <c r="P53" s="1915"/>
      <c r="Q53" s="1916"/>
      <c r="R53" s="1067"/>
    </row>
    <row r="54" spans="1:18" ht="60" customHeight="1" x14ac:dyDescent="0.3">
      <c r="A54" s="1058">
        <v>13</v>
      </c>
      <c r="B54" s="1059"/>
      <c r="C54" s="1060"/>
      <c r="D54" s="1909"/>
      <c r="E54" s="1910"/>
      <c r="F54" s="1073"/>
      <c r="G54" s="1911"/>
      <c r="H54" s="1912"/>
      <c r="I54" s="1913"/>
      <c r="J54" s="1911"/>
      <c r="K54" s="1912"/>
      <c r="L54" s="1912"/>
      <c r="M54" s="1913"/>
      <c r="N54" s="1063"/>
      <c r="O54" s="1914"/>
      <c r="P54" s="1915"/>
      <c r="Q54" s="1916"/>
      <c r="R54" s="1067"/>
    </row>
    <row r="55" spans="1:18" ht="60" customHeight="1" x14ac:dyDescent="0.3">
      <c r="A55" s="1058">
        <v>14</v>
      </c>
      <c r="B55" s="1059"/>
      <c r="C55" s="1060"/>
      <c r="D55" s="1909"/>
      <c r="E55" s="1910"/>
      <c r="F55" s="1073"/>
      <c r="G55" s="1911"/>
      <c r="H55" s="1912"/>
      <c r="I55" s="1913"/>
      <c r="J55" s="1911"/>
      <c r="K55" s="1912"/>
      <c r="L55" s="1912"/>
      <c r="M55" s="1913"/>
      <c r="N55" s="1063"/>
      <c r="O55" s="1914"/>
      <c r="P55" s="1915"/>
      <c r="Q55" s="1916"/>
      <c r="R55" s="1067"/>
    </row>
    <row r="56" spans="1:18" ht="60" customHeight="1" x14ac:dyDescent="0.3">
      <c r="A56" s="1058">
        <v>15</v>
      </c>
      <c r="B56" s="1059"/>
      <c r="C56" s="1060"/>
      <c r="D56" s="1909"/>
      <c r="E56" s="1910"/>
      <c r="F56" s="1073"/>
      <c r="G56" s="1911"/>
      <c r="H56" s="1912"/>
      <c r="I56" s="1913"/>
      <c r="J56" s="1911"/>
      <c r="K56" s="1912"/>
      <c r="L56" s="1912"/>
      <c r="M56" s="1913"/>
      <c r="N56" s="1063"/>
      <c r="O56" s="1914"/>
      <c r="P56" s="1915"/>
      <c r="Q56" s="1916"/>
      <c r="R56" s="1067"/>
    </row>
    <row r="57" spans="1:18" ht="60" customHeight="1" x14ac:dyDescent="0.3">
      <c r="A57" s="1058">
        <v>16</v>
      </c>
      <c r="B57" s="1059"/>
      <c r="C57" s="1060"/>
      <c r="D57" s="1909"/>
      <c r="E57" s="1910"/>
      <c r="F57" s="1073"/>
      <c r="G57" s="1911"/>
      <c r="H57" s="1912"/>
      <c r="I57" s="1913"/>
      <c r="J57" s="1911"/>
      <c r="K57" s="1912"/>
      <c r="L57" s="1912"/>
      <c r="M57" s="1913"/>
      <c r="N57" s="1063"/>
      <c r="O57" s="1914"/>
      <c r="P57" s="1915"/>
      <c r="Q57" s="1916"/>
      <c r="R57" s="1067"/>
    </row>
    <row r="58" spans="1:18" ht="60" customHeight="1" x14ac:dyDescent="0.3">
      <c r="A58" s="1058">
        <v>17</v>
      </c>
      <c r="B58" s="1059"/>
      <c r="C58" s="1060"/>
      <c r="D58" s="1909"/>
      <c r="E58" s="1910"/>
      <c r="F58" s="1073"/>
      <c r="G58" s="1911"/>
      <c r="H58" s="1912"/>
      <c r="I58" s="1913"/>
      <c r="J58" s="1911"/>
      <c r="K58" s="1912"/>
      <c r="L58" s="1912"/>
      <c r="M58" s="1913"/>
      <c r="N58" s="1063"/>
      <c r="O58" s="1914"/>
      <c r="P58" s="1915"/>
      <c r="Q58" s="1916"/>
      <c r="R58" s="1067"/>
    </row>
    <row r="59" spans="1:18" ht="60" customHeight="1" x14ac:dyDescent="0.3">
      <c r="A59" s="1058">
        <v>18</v>
      </c>
      <c r="B59" s="1059"/>
      <c r="C59" s="1060"/>
      <c r="D59" s="1909"/>
      <c r="E59" s="1910"/>
      <c r="F59" s="1073"/>
      <c r="G59" s="1911"/>
      <c r="H59" s="1912"/>
      <c r="I59" s="1913"/>
      <c r="J59" s="1911"/>
      <c r="K59" s="1912"/>
      <c r="L59" s="1912"/>
      <c r="M59" s="1913"/>
      <c r="N59" s="1063"/>
      <c r="O59" s="1914"/>
      <c r="P59" s="1915"/>
      <c r="Q59" s="1916"/>
      <c r="R59" s="1067"/>
    </row>
    <row r="60" spans="1:18" ht="60" customHeight="1" x14ac:dyDescent="0.3">
      <c r="A60" s="1058">
        <v>19</v>
      </c>
      <c r="B60" s="1059"/>
      <c r="C60" s="1060"/>
      <c r="D60" s="1909"/>
      <c r="E60" s="1910"/>
      <c r="F60" s="1073"/>
      <c r="G60" s="1911"/>
      <c r="H60" s="1912"/>
      <c r="I60" s="1913"/>
      <c r="J60" s="1911"/>
      <c r="K60" s="1912"/>
      <c r="L60" s="1912"/>
      <c r="M60" s="1913"/>
      <c r="N60" s="1063"/>
      <c r="O60" s="1914"/>
      <c r="P60" s="1915"/>
      <c r="Q60" s="1916"/>
      <c r="R60" s="1067"/>
    </row>
    <row r="61" spans="1:18" ht="60" customHeight="1" x14ac:dyDescent="0.3">
      <c r="A61" s="1058">
        <v>20</v>
      </c>
      <c r="B61" s="1059"/>
      <c r="C61" s="1060"/>
      <c r="D61" s="1909"/>
      <c r="E61" s="1910"/>
      <c r="F61" s="1073"/>
      <c r="G61" s="1911"/>
      <c r="H61" s="1912"/>
      <c r="I61" s="1913"/>
      <c r="J61" s="1911"/>
      <c r="K61" s="1912"/>
      <c r="L61" s="1912"/>
      <c r="M61" s="1913"/>
      <c r="N61" s="1063"/>
      <c r="O61" s="1914"/>
      <c r="P61" s="1915"/>
      <c r="Q61" s="1916"/>
      <c r="R61" s="1067"/>
    </row>
    <row r="62" spans="1:18" ht="60" customHeight="1" x14ac:dyDescent="0.3">
      <c r="A62" s="1058">
        <v>21</v>
      </c>
      <c r="B62" s="1059"/>
      <c r="C62" s="1060"/>
      <c r="D62" s="1909"/>
      <c r="E62" s="1910"/>
      <c r="F62" s="1073"/>
      <c r="G62" s="1911"/>
      <c r="H62" s="1912"/>
      <c r="I62" s="1913"/>
      <c r="J62" s="1911"/>
      <c r="K62" s="1912"/>
      <c r="L62" s="1912"/>
      <c r="M62" s="1913"/>
      <c r="N62" s="1063"/>
      <c r="O62" s="1914"/>
      <c r="P62" s="1915"/>
      <c r="Q62" s="1916"/>
      <c r="R62" s="1067"/>
    </row>
    <row r="63" spans="1:18" ht="60" customHeight="1" x14ac:dyDescent="0.3">
      <c r="A63" s="1058">
        <v>22</v>
      </c>
      <c r="B63" s="1059"/>
      <c r="C63" s="1060"/>
      <c r="D63" s="1909"/>
      <c r="E63" s="1910"/>
      <c r="F63" s="1073"/>
      <c r="G63" s="1911"/>
      <c r="H63" s="1912"/>
      <c r="I63" s="1913"/>
      <c r="J63" s="1911"/>
      <c r="K63" s="1912"/>
      <c r="L63" s="1912"/>
      <c r="M63" s="1913"/>
      <c r="N63" s="1063"/>
      <c r="O63" s="1914"/>
      <c r="P63" s="1915"/>
      <c r="Q63" s="1916"/>
      <c r="R63" s="1067"/>
    </row>
    <row r="64" spans="1:18" ht="60" customHeight="1" x14ac:dyDescent="0.3">
      <c r="A64" s="1058">
        <v>23</v>
      </c>
      <c r="B64" s="1059"/>
      <c r="C64" s="1060"/>
      <c r="D64" s="1909"/>
      <c r="E64" s="1910"/>
      <c r="F64" s="1073"/>
      <c r="G64" s="1911"/>
      <c r="H64" s="1912"/>
      <c r="I64" s="1913"/>
      <c r="J64" s="1911"/>
      <c r="K64" s="1912"/>
      <c r="L64" s="1912"/>
      <c r="M64" s="1913"/>
      <c r="N64" s="1063"/>
      <c r="O64" s="1914"/>
      <c r="P64" s="1915"/>
      <c r="Q64" s="1916"/>
      <c r="R64" s="1067"/>
    </row>
    <row r="65" spans="1:18" ht="60" customHeight="1" x14ac:dyDescent="0.3">
      <c r="A65" s="1058">
        <v>24</v>
      </c>
      <c r="B65" s="1059"/>
      <c r="C65" s="1060"/>
      <c r="D65" s="1909"/>
      <c r="E65" s="1910"/>
      <c r="F65" s="1073"/>
      <c r="G65" s="1911"/>
      <c r="H65" s="1912"/>
      <c r="I65" s="1913"/>
      <c r="J65" s="1911"/>
      <c r="K65" s="1912"/>
      <c r="L65" s="1912"/>
      <c r="M65" s="1913"/>
      <c r="N65" s="1063"/>
      <c r="O65" s="1914"/>
      <c r="P65" s="1915"/>
      <c r="Q65" s="1916"/>
      <c r="R65" s="1067"/>
    </row>
    <row r="66" spans="1:18" ht="60" customHeight="1" x14ac:dyDescent="0.3">
      <c r="A66" s="1058">
        <v>25</v>
      </c>
      <c r="B66" s="1059"/>
      <c r="C66" s="1060"/>
      <c r="D66" s="1909"/>
      <c r="E66" s="1910"/>
      <c r="F66" s="1073"/>
      <c r="G66" s="1911"/>
      <c r="H66" s="1912"/>
      <c r="I66" s="1913"/>
      <c r="J66" s="1911"/>
      <c r="K66" s="1912"/>
      <c r="L66" s="1912"/>
      <c r="M66" s="1913"/>
      <c r="N66" s="1063"/>
      <c r="O66" s="1914"/>
      <c r="P66" s="1915"/>
      <c r="Q66" s="1916"/>
      <c r="R66" s="1067"/>
    </row>
    <row r="67" spans="1:18" ht="60" customHeight="1" x14ac:dyDescent="0.3">
      <c r="A67" s="1058">
        <v>26</v>
      </c>
      <c r="B67" s="1059"/>
      <c r="C67" s="1060"/>
      <c r="D67" s="1909"/>
      <c r="E67" s="1910"/>
      <c r="F67" s="1073"/>
      <c r="G67" s="1911"/>
      <c r="H67" s="1912"/>
      <c r="I67" s="1913"/>
      <c r="J67" s="1911"/>
      <c r="K67" s="1912"/>
      <c r="L67" s="1912"/>
      <c r="M67" s="1913"/>
      <c r="N67" s="1063"/>
      <c r="O67" s="1914"/>
      <c r="P67" s="1915"/>
      <c r="Q67" s="1916"/>
      <c r="R67" s="1067"/>
    </row>
    <row r="68" spans="1:18" ht="60" customHeight="1" x14ac:dyDescent="0.3">
      <c r="A68" s="1058">
        <v>27</v>
      </c>
      <c r="B68" s="1059"/>
      <c r="C68" s="1060"/>
      <c r="D68" s="1909"/>
      <c r="E68" s="1910"/>
      <c r="F68" s="1073"/>
      <c r="G68" s="1911"/>
      <c r="H68" s="1912"/>
      <c r="I68" s="1913"/>
      <c r="J68" s="1911"/>
      <c r="K68" s="1912"/>
      <c r="L68" s="1912"/>
      <c r="M68" s="1913"/>
      <c r="N68" s="1063"/>
      <c r="O68" s="1914"/>
      <c r="P68" s="1915"/>
      <c r="Q68" s="1916"/>
      <c r="R68" s="1067"/>
    </row>
    <row r="69" spans="1:18" ht="60" customHeight="1" x14ac:dyDescent="0.3">
      <c r="A69" s="1058">
        <v>28</v>
      </c>
      <c r="B69" s="1059"/>
      <c r="C69" s="1060"/>
      <c r="D69" s="1909"/>
      <c r="E69" s="1910"/>
      <c r="F69" s="1073"/>
      <c r="G69" s="1911"/>
      <c r="H69" s="1912"/>
      <c r="I69" s="1913"/>
      <c r="J69" s="1911"/>
      <c r="K69" s="1912"/>
      <c r="L69" s="1912"/>
      <c r="M69" s="1913"/>
      <c r="N69" s="1063"/>
      <c r="O69" s="1914"/>
      <c r="P69" s="1915"/>
      <c r="Q69" s="1916"/>
      <c r="R69" s="1067"/>
    </row>
    <row r="70" spans="1:18" ht="60" customHeight="1" x14ac:dyDescent="0.3">
      <c r="A70" s="1058">
        <v>29</v>
      </c>
      <c r="B70" s="1059"/>
      <c r="C70" s="1060"/>
      <c r="D70" s="1909"/>
      <c r="E70" s="1910"/>
      <c r="F70" s="1073"/>
      <c r="G70" s="1911"/>
      <c r="H70" s="1912"/>
      <c r="I70" s="1913"/>
      <c r="J70" s="1911"/>
      <c r="K70" s="1912"/>
      <c r="L70" s="1912"/>
      <c r="M70" s="1913"/>
      <c r="N70" s="1063"/>
      <c r="O70" s="1914"/>
      <c r="P70" s="1915"/>
      <c r="Q70" s="1916"/>
      <c r="R70" s="1067"/>
    </row>
    <row r="71" spans="1:18" ht="60" customHeight="1" x14ac:dyDescent="0.3">
      <c r="A71" s="1058">
        <v>30</v>
      </c>
      <c r="B71" s="1059"/>
      <c r="C71" s="1060"/>
      <c r="D71" s="1909"/>
      <c r="E71" s="1910"/>
      <c r="F71" s="1073"/>
      <c r="G71" s="1911"/>
      <c r="H71" s="1912"/>
      <c r="I71" s="1913"/>
      <c r="J71" s="1911"/>
      <c r="K71" s="1912"/>
      <c r="L71" s="1912"/>
      <c r="M71" s="1913"/>
      <c r="N71" s="1063"/>
      <c r="O71" s="1914"/>
      <c r="P71" s="1915"/>
      <c r="Q71" s="1916"/>
      <c r="R71" s="1067"/>
    </row>
    <row r="72" spans="1:18" ht="36.75" customHeight="1" x14ac:dyDescent="0.3">
      <c r="C72" s="263"/>
      <c r="E72" s="76" t="s">
        <v>165</v>
      </c>
      <c r="F72" s="786">
        <f>SUM(F42:F71)</f>
        <v>0</v>
      </c>
      <c r="R72" s="372">
        <f>SUM(R42:R71)</f>
        <v>0</v>
      </c>
    </row>
    <row r="73" spans="1:18" ht="36.75" customHeight="1" x14ac:dyDescent="0.3">
      <c r="E73" s="76" t="s">
        <v>164</v>
      </c>
      <c r="F73" s="786">
        <f>K25</f>
        <v>0</v>
      </c>
    </row>
    <row r="74" spans="1:18" ht="36.75" customHeight="1" x14ac:dyDescent="0.3">
      <c r="E74" s="76" t="s">
        <v>163</v>
      </c>
      <c r="F74" s="378">
        <f>IF(F72=0,0,F72/F73)</f>
        <v>0</v>
      </c>
    </row>
    <row r="75" spans="1:18" ht="36.75" customHeight="1" x14ac:dyDescent="0.3">
      <c r="E75" s="76" t="s">
        <v>162</v>
      </c>
      <c r="F75" s="242"/>
      <c r="G75" s="369"/>
      <c r="H75" s="42"/>
      <c r="I75" s="42"/>
      <c r="J75" s="676"/>
      <c r="K75" s="676"/>
      <c r="L75" s="676"/>
      <c r="O75" s="22"/>
      <c r="P75" s="22"/>
    </row>
    <row r="76" spans="1:18" ht="20.25" customHeight="1" x14ac:dyDescent="0.3">
      <c r="O76" s="22"/>
      <c r="P76" s="22"/>
    </row>
    <row r="77" spans="1:18" ht="15.75" customHeight="1" x14ac:dyDescent="0.3">
      <c r="O77" s="22"/>
      <c r="P77" s="22"/>
    </row>
    <row r="79" spans="1:18" ht="20.25" customHeight="1" x14ac:dyDescent="0.3">
      <c r="O79" s="61"/>
      <c r="P79" s="61"/>
    </row>
  </sheetData>
  <sheetProtection insertRows="0"/>
  <mergeCells count="181">
    <mergeCell ref="P14:Q15"/>
    <mergeCell ref="I18:L18"/>
    <mergeCell ref="A1:Q1"/>
    <mergeCell ref="A2:Q2"/>
    <mergeCell ref="A4:L4"/>
    <mergeCell ref="B5:Q7"/>
    <mergeCell ref="B9:N10"/>
    <mergeCell ref="O9:Q13"/>
    <mergeCell ref="B12:D13"/>
    <mergeCell ref="E12:L13"/>
    <mergeCell ref="P16:Q17"/>
    <mergeCell ref="B14:D15"/>
    <mergeCell ref="E14:F15"/>
    <mergeCell ref="G14:H15"/>
    <mergeCell ref="I14:L15"/>
    <mergeCell ref="O14:O15"/>
    <mergeCell ref="B16:D17"/>
    <mergeCell ref="E16:F17"/>
    <mergeCell ref="G16:H17"/>
    <mergeCell ref="I16:L17"/>
    <mergeCell ref="O16:O17"/>
    <mergeCell ref="AE17:AG19"/>
    <mergeCell ref="I24:J24"/>
    <mergeCell ref="K24:M24"/>
    <mergeCell ref="B30:G30"/>
    <mergeCell ref="H30:N30"/>
    <mergeCell ref="O30:Q30"/>
    <mergeCell ref="B31:G31"/>
    <mergeCell ref="H31:N31"/>
    <mergeCell ref="O31:Q31"/>
    <mergeCell ref="B29:G29"/>
    <mergeCell ref="H29:N29"/>
    <mergeCell ref="O29:Q29"/>
    <mergeCell ref="I25:J25"/>
    <mergeCell ref="K25:M25"/>
    <mergeCell ref="I26:J26"/>
    <mergeCell ref="K26:M26"/>
    <mergeCell ref="D40:E41"/>
    <mergeCell ref="F40:F41"/>
    <mergeCell ref="G40:I41"/>
    <mergeCell ref="J40:N40"/>
    <mergeCell ref="O40:Q41"/>
    <mergeCell ref="J41:M41"/>
    <mergeCell ref="A33:A34"/>
    <mergeCell ref="B34:G34"/>
    <mergeCell ref="R36:R39"/>
    <mergeCell ref="A40:A41"/>
    <mergeCell ref="B40:B41"/>
    <mergeCell ref="C40:C41"/>
    <mergeCell ref="R40:R41"/>
    <mergeCell ref="D44:E44"/>
    <mergeCell ref="G44:I44"/>
    <mergeCell ref="J44:M44"/>
    <mergeCell ref="O44:Q44"/>
    <mergeCell ref="D45:E45"/>
    <mergeCell ref="G45:I45"/>
    <mergeCell ref="J45:M45"/>
    <mergeCell ref="O45:Q45"/>
    <mergeCell ref="D42:E42"/>
    <mergeCell ref="G42:I42"/>
    <mergeCell ref="J42:M42"/>
    <mergeCell ref="O42:Q42"/>
    <mergeCell ref="D43:E43"/>
    <mergeCell ref="G43:I43"/>
    <mergeCell ref="J43:M43"/>
    <mergeCell ref="O43:Q43"/>
    <mergeCell ref="D48:E48"/>
    <mergeCell ref="G48:I48"/>
    <mergeCell ref="J48:M48"/>
    <mergeCell ref="O48:Q48"/>
    <mergeCell ref="D49:E49"/>
    <mergeCell ref="G49:I49"/>
    <mergeCell ref="J49:M49"/>
    <mergeCell ref="O49:Q49"/>
    <mergeCell ref="D46:E46"/>
    <mergeCell ref="G46:I46"/>
    <mergeCell ref="J46:M46"/>
    <mergeCell ref="O46:Q46"/>
    <mergeCell ref="D47:E47"/>
    <mergeCell ref="G47:I47"/>
    <mergeCell ref="J47:M47"/>
    <mergeCell ref="O47:Q47"/>
    <mergeCell ref="D52:E52"/>
    <mergeCell ref="G52:I52"/>
    <mergeCell ref="J52:M52"/>
    <mergeCell ref="O52:Q52"/>
    <mergeCell ref="D53:E53"/>
    <mergeCell ref="G53:I53"/>
    <mergeCell ref="J53:M53"/>
    <mergeCell ref="O53:Q53"/>
    <mergeCell ref="D50:E50"/>
    <mergeCell ref="G50:I50"/>
    <mergeCell ref="J50:M50"/>
    <mergeCell ref="O50:Q50"/>
    <mergeCell ref="D51:E51"/>
    <mergeCell ref="G51:I51"/>
    <mergeCell ref="J51:M51"/>
    <mergeCell ref="O51:Q51"/>
    <mergeCell ref="D56:E56"/>
    <mergeCell ref="G56:I56"/>
    <mergeCell ref="J56:M56"/>
    <mergeCell ref="O56:Q56"/>
    <mergeCell ref="D57:E57"/>
    <mergeCell ref="G57:I57"/>
    <mergeCell ref="J57:M57"/>
    <mergeCell ref="O57:Q57"/>
    <mergeCell ref="D54:E54"/>
    <mergeCell ref="G54:I54"/>
    <mergeCell ref="J54:M54"/>
    <mergeCell ref="O54:Q54"/>
    <mergeCell ref="D55:E55"/>
    <mergeCell ref="G55:I55"/>
    <mergeCell ref="J55:M55"/>
    <mergeCell ref="O55:Q55"/>
    <mergeCell ref="D60:E60"/>
    <mergeCell ref="G60:I60"/>
    <mergeCell ref="J60:M60"/>
    <mergeCell ref="O60:Q60"/>
    <mergeCell ref="D61:E61"/>
    <mergeCell ref="G61:I61"/>
    <mergeCell ref="J61:M61"/>
    <mergeCell ref="O61:Q61"/>
    <mergeCell ref="D58:E58"/>
    <mergeCell ref="G58:I58"/>
    <mergeCell ref="J58:M58"/>
    <mergeCell ref="O58:Q58"/>
    <mergeCell ref="D59:E59"/>
    <mergeCell ref="G59:I59"/>
    <mergeCell ref="J59:M59"/>
    <mergeCell ref="O59:Q59"/>
    <mergeCell ref="D64:E64"/>
    <mergeCell ref="G64:I64"/>
    <mergeCell ref="J64:M64"/>
    <mergeCell ref="O64:Q64"/>
    <mergeCell ref="D65:E65"/>
    <mergeCell ref="G65:I65"/>
    <mergeCell ref="J65:M65"/>
    <mergeCell ref="O65:Q65"/>
    <mergeCell ref="D62:E62"/>
    <mergeCell ref="G62:I62"/>
    <mergeCell ref="J62:M62"/>
    <mergeCell ref="O62:Q62"/>
    <mergeCell ref="D63:E63"/>
    <mergeCell ref="G63:I63"/>
    <mergeCell ref="J63:M63"/>
    <mergeCell ref="O63:Q63"/>
    <mergeCell ref="G69:I69"/>
    <mergeCell ref="J69:M69"/>
    <mergeCell ref="O69:Q69"/>
    <mergeCell ref="D66:E66"/>
    <mergeCell ref="G66:I66"/>
    <mergeCell ref="J66:M66"/>
    <mergeCell ref="O66:Q66"/>
    <mergeCell ref="D67:E67"/>
    <mergeCell ref="G67:I67"/>
    <mergeCell ref="J67:M67"/>
    <mergeCell ref="O67:Q67"/>
    <mergeCell ref="D71:E71"/>
    <mergeCell ref="G71:I71"/>
    <mergeCell ref="J71:M71"/>
    <mergeCell ref="O71:Q71"/>
    <mergeCell ref="B22:G22"/>
    <mergeCell ref="H22:N22"/>
    <mergeCell ref="O22:Q22"/>
    <mergeCell ref="A23:A28"/>
    <mergeCell ref="B23:G28"/>
    <mergeCell ref="O23:Q28"/>
    <mergeCell ref="I27:J27"/>
    <mergeCell ref="K27:M27"/>
    <mergeCell ref="B32:G32"/>
    <mergeCell ref="H32:N32"/>
    <mergeCell ref="O32:Q32"/>
    <mergeCell ref="D70:E70"/>
    <mergeCell ref="G70:I70"/>
    <mergeCell ref="J70:M70"/>
    <mergeCell ref="O70:Q70"/>
    <mergeCell ref="D68:E68"/>
    <mergeCell ref="G68:I68"/>
    <mergeCell ref="J68:M68"/>
    <mergeCell ref="O68:Q68"/>
    <mergeCell ref="D69:E69"/>
  </mergeCells>
  <dataValidations count="5">
    <dataValidation type="list" allowBlank="1" showInputMessage="1" showErrorMessage="1" promptTitle="Select from drop-down list" prompt="Zoom out to 100% for larger font" sqref="H30:N30" xr:uid="{9F211C13-ACDF-4AB8-AB48-411AF5A3B276}">
      <formula1>"Select from drop-down list, Yes: I have reduced the Sales Amount based on the credit note received/ debit note issued, No: there is no tranaction that reduces the Sales Amount, Others: Please specify in Remarks column"</formula1>
    </dataValidation>
    <dataValidation type="list" allowBlank="1" showInputMessage="1" showErrorMessage="1" promptTitle="Select from drop-down list" prompt="Zoom out to 100% for larger font" sqref="H29:N29" xr:uid="{6CC36379-DF09-4A9A-93A0-C5B33B315BE8}">
      <formula1>"Select from drop-down list, Yes: there is missing invoice number, No: there is no missing invoice number, Not applicable"</formula1>
    </dataValidation>
    <dataValidation type="list" allowBlank="1" showInputMessage="1" showErrorMessage="1" promptTitle="Select from drop-down list" prompt="Zoom out to 100% for larger font" sqref="H31:N31" xr:uid="{C0CA563E-D4E7-4C45-896B-56E5956CD0DA}">
      <formula1>"Select from drop-down list, Yes: value reported correctly, No: value not reported correctly, Not applicable"</formula1>
    </dataValidation>
    <dataValidation type="list" allowBlank="1" showInputMessage="1" showErrorMessage="1" promptTitle="Select from drop-down list" prompt="Zoom out to 100% for larger font" sqref="H32:N32" xr:uid="{BA6766C8-FA8F-4AEC-8506-9DCF66794641}">
      <formula1>"Select from drop-down list, Yes: GST treatment applied correctly and all exempt supplies reported, No: GST treatment not applied correctly and/or not all exempt supplies reported, Not applicable"</formula1>
    </dataValidation>
    <dataValidation operator="equal" allowBlank="1" showInputMessage="1" showErrorMessage="1" promptTitle="What is an exempt supply?" prompt="Exempt supply refers to supplies where there is no GST levied" sqref="G40:I41" xr:uid="{5D882CA1-442E-4B4A-A747-C99D9580106D}"/>
  </dataValidations>
  <pageMargins left="0.35433070866141736" right="0.35433070866141736" top="0.39370078740157483" bottom="0.47244094488188981" header="0.23622047244094491" footer="0.15748031496062992"/>
  <headerFooter>
    <oddFooter>&amp;L&amp;20GSTF28AACAPCER
GST/FORM032/1123/ACAP&amp;C&amp;20Page &amp;P of &amp;N</oddFooter>
  </headerFooter>
  <rowBreaks count="1" manualBreakCount="1">
    <brk id="34" max="17" man="1"/>
  </rowBreaks>
  <legacyDrawing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Ep+LATXrvmHiauAcyetDh+Y4qQGyGENk618tn+iMDMA=</DigestValue>
    </Reference>
    <Reference Type="http://www.w3.org/2000/09/xmldsig#Object" URI="#idOfficeObject">
      <DigestMethod Algorithm="http://www.w3.org/2001/04/xmlenc#sha256"/>
      <DigestValue>9nBg/2OuJQDxfohc3K8tpSsaStfyk0QGqg+uHUzkqkA=</DigestValue>
    </Reference>
    <Reference Type="http://uri.etsi.org/01903#SignedProperties" URI="#idSignedProperties">
      <Transforms>
        <Transform Algorithm="http://www.w3.org/TR/2001/REC-xml-c14n-20010315"/>
      </Transforms>
      <DigestMethod Algorithm="http://www.w3.org/2001/04/xmlenc#sha256"/>
      <DigestValue>mCcMl495nq/n5WhW4O0NiIuj0u/8R0XzGgqtjBUSuiE=</DigestValue>
    </Reference>
  </SignedInfo>
  <SignatureValue>gY5N9wPVeQb4k9IvUZiT0CkGR0m1g2yBqmcU6xNmyvto/1VZUKzgT0Q9bMO3yFkktGEIVvv9cifw
7QFyDnAxaRdxH4IXf3IPYAWbXRgtcTvAPjndjeWrkfdSRgfnwW80P177E+EIN31PaNsm/E6aD00v
jVHIUe2GxkghHdcKS2D3oBZugxNXheum+CQsVkmL310hnSCr33YRz8g9Otwp/kGj9qTEHXPdKQJw
LkYUIFXywJmNz+jPzIMgdld5uCx8FMvhnPN/JmLkNGTCIzEhJw16zFE197A/kZVBzlPZd67JTbCp
fuBmop+qmf5sJN+QDy1GN5JcGfTrypjGVt47Xg==</SignatureValue>
  <KeyInfo>
    <X509Data>
      <X509Certificate>MIIFzTCCBLWgAwIBAgIQF3CoBS5IlbF6vLwt1GBncDANBgkqhkiG9w0BAQsFADCBtzELMAkGA1UEBhMCVVMxFjAUBgNVBAoTDUVudHJ1c3QsIEluYy4xKDAmBgNVBAsTH1NlZSB3d3cuZW50cnVzdC5uZXQvbGVnYWwtdGVybXMxOTA3BgNVBAsTMChjKSAyMDE1IEVudHJ1c3QsIEluYy4gLSBmb3IgYXV0aG9yaXplZCB1c2Ugb25seTErMCkGA1UEAxMiRW50cnVzdCBDbGFzcyAzIENsaWVudCBDQSAtIFNIQTI1NjAeFw0yMTA2MjExNzA2NDBaFw0yNDA3MDcxNzA2Mz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McO1l77lihMFSxmwXWvKxX1lloPABhlLN2q2pIr/B2IT0ZziLfSjoWJpUjyqx3hUFX4nbd9UoSekRSlkdkYQQoAEimymv+EM9i3Ujr4x5xoNLeyjmABCAH3ATCpZ/9o1HKNQxJ1CoczHyssRcXoP5R9LOMGuaCNaOZ32ONsaFLWah3YFGF72QVq8+k131zrRB937I1piytcHZGGXy9NT/ZSXhnaP65zDknoWJXSXQLa/S5g50RuBIKBSfcq5dcKJS8XFlIjBzd0O9fNVXYEJ8Xvg5hLbacQk26nzrb+BN3NeOy5BuzXSCAMzRpZ+3NNabb07Z1LA7ZG+U9/84yOXjkCAwEAAaOCAcQwggHAMAwGA1UdEwEB/wQCMAAwHQYDVR0OBBYEFMqkECLULGw9xDKaRO76EXMjWETQ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DkZ54sr7s2ekq/QQmlolSIVWTHVFyU5wbXAKWFF8c/dXqiuaiATJWLNFX4P8oPzKXXXlLLz1Sof5k6aWzFntCJ8Vf1JeQmeU2ohrpC8Ydiy7p3ii6alhogmnsm01NAGtDRQ05coTJKgGRF4UOSKmKflO+QgmbYsx65SFQNjgyNuXbhdCfQfcgQUosUCFiw6JzP/kFxZWfEmzhQnGqbYE/bvECcFZUjAmStdDeqrZNc4BnCYf41nf+/jj1joN614AFNHcHvH9ulxKQlSkelQVo+IvvsaucrouaW4zecjLAKIqOUnZHP79l0pAnjSD3VAQCsnLJsbs13rg42Ug0vWN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xNuExpdwQ4rgNmX5p1HVjG5aHu0qoVLbep5icLCbygg=</DigestValue>
      </Reference>
      <Reference URI="/xl/calcChain.xml?ContentType=application/vnd.openxmlformats-officedocument.spreadsheetml.calcChain+xml">
        <DigestMethod Algorithm="http://www.w3.org/2001/04/xmlenc#sha256"/>
        <DigestValue>wP8z5uqiWvtSI4L2xZMtzYPODIJuMVkGfQc/Ss+JNHU=</DigestValue>
      </Reference>
      <Reference URI="/xl/comments1.xml?ContentType=application/vnd.openxmlformats-officedocument.spreadsheetml.comments+xml">
        <DigestMethod Algorithm="http://www.w3.org/2001/04/xmlenc#sha256"/>
        <DigestValue>erj0uRpmRVEIN0XsyJN2HuL+z8kyKZpM75S8ffXaRfw=</DigestValue>
      </Reference>
      <Reference URI="/xl/comments2.xml?ContentType=application/vnd.openxmlformats-officedocument.spreadsheetml.comments+xml">
        <DigestMethod Algorithm="http://www.w3.org/2001/04/xmlenc#sha256"/>
        <DigestValue>geo24JYHbJJOMdDypGv7E4TX1H05ikubANC+6PUZttc=</DigestValue>
      </Reference>
      <Reference URI="/xl/comments3.xml?ContentType=application/vnd.openxmlformats-officedocument.spreadsheetml.comments+xml">
        <DigestMethod Algorithm="http://www.w3.org/2001/04/xmlenc#sha256"/>
        <DigestValue>PGnsw1kldR5v1IOBPcsPXYAf8KJi6KyH0YzzDZGXBSQ=</DigestValue>
      </Reference>
      <Reference URI="/xl/comments4.xml?ContentType=application/vnd.openxmlformats-officedocument.spreadsheetml.comments+xml">
        <DigestMethod Algorithm="http://www.w3.org/2001/04/xmlenc#sha256"/>
        <DigestValue>8ARxqtgkyfKMm6OT8kJnCHZfmeH59fAHQIlkHoXVyjc=</DigestValue>
      </Reference>
      <Reference URI="/xl/comments5.xml?ContentType=application/vnd.openxmlformats-officedocument.spreadsheetml.comments+xml">
        <DigestMethod Algorithm="http://www.w3.org/2001/04/xmlenc#sha256"/>
        <DigestValue>95wSuPNLdr5RkXz37rh4XXmdUwJlvJ9BVld1/ey2VJU=</DigestValue>
      </Reference>
      <Reference URI="/xl/comments6.xml?ContentType=application/vnd.openxmlformats-officedocument.spreadsheetml.comments+xml">
        <DigestMethod Algorithm="http://www.w3.org/2001/04/xmlenc#sha256"/>
        <DigestValue>+jqfPotkXNq9BH+A+byzHYoSPOgxUUHGDDHqSgx+oJc=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PaSXpr5x6VQRUJCe1bsBVkJE2Qr7so4oiKFQt12MLho=</DigestValue>
      </Reference>
      <Reference URI="/xl/drawings/drawing1.xml?ContentType=application/vnd.openxmlformats-officedocument.drawing+xml">
        <DigestMethod Algorithm="http://www.w3.org/2001/04/xmlenc#sha256"/>
        <DigestValue>OXHtO54ju9SOs+uqjJQilNGym6vOloCIkwQdcoGiU6w=</DigestValue>
      </Reference>
      <Reference URI="/xl/drawings/drawing2.xml?ContentType=application/vnd.openxmlformats-officedocument.drawing+xml">
        <DigestMethod Algorithm="http://www.w3.org/2001/04/xmlenc#sha256"/>
        <DigestValue>g0WDr1+/cL5GDgcvrriTN/V8GBJdH/zFfylQ5kAw+KI=</DigestValue>
      </Reference>
      <Reference URI="/xl/drawings/drawing3.xml?ContentType=application/vnd.openxmlformats-officedocument.drawing+xml">
        <DigestMethod Algorithm="http://www.w3.org/2001/04/xmlenc#sha256"/>
        <DigestValue>jfmCMDMRDFLbIF3KgdfTR0KukVdteDHVGplkylGJVnk=</DigestValue>
      </Reference>
      <Reference URI="/xl/drawings/drawing4.xml?ContentType=application/vnd.openxmlformats-officedocument.drawing+xml">
        <DigestMethod Algorithm="http://www.w3.org/2001/04/xmlenc#sha256"/>
        <DigestValue>e77plASnB0LX+/FakjecfkY5sHF6Zj7xSXWOrCVkZZ4=</DigestValue>
      </Reference>
      <Reference URI="/xl/drawings/drawing5.xml?ContentType=application/vnd.openxmlformats-officedocument.drawing+xml">
        <DigestMethod Algorithm="http://www.w3.org/2001/04/xmlenc#sha256"/>
        <DigestValue>w8tbAhsOwEzZIPE7xJPRa7WjxS7DYVfjnXOKNGW9hgQ=</DigestValue>
      </Reference>
      <Reference URI="/xl/drawings/vmlDrawing1.vml?ContentType=application/vnd.openxmlformats-officedocument.vmlDrawing">
        <DigestMethod Algorithm="http://www.w3.org/2001/04/xmlenc#sha256"/>
        <DigestValue>YsVdO4wtjA87Nm6gnMZH5Oyq1JpmdUFo/rgSB17hunc=</DigestValue>
      </Reference>
      <Reference URI="/xl/drawings/vmlDrawing2.vml?ContentType=application/vnd.openxmlformats-officedocument.vmlDrawing">
        <DigestMethod Algorithm="http://www.w3.org/2001/04/xmlenc#sha256"/>
        <DigestValue>yl4rD4sjs/kojdsBSdGXz+kgcfEUkjHtkyv53M9Vh5w=</DigestValue>
      </Reference>
      <Reference URI="/xl/drawings/vmlDrawing3.vml?ContentType=application/vnd.openxmlformats-officedocument.vmlDrawing">
        <DigestMethod Algorithm="http://www.w3.org/2001/04/xmlenc#sha256"/>
        <DigestValue>PpJvgwjB3naVMh6jLgPXQw9KEvZvYGNf1qDyRb5yfGo=</DigestValue>
      </Reference>
      <Reference URI="/xl/drawings/vmlDrawing4.vml?ContentType=application/vnd.openxmlformats-officedocument.vmlDrawing">
        <DigestMethod Algorithm="http://www.w3.org/2001/04/xmlenc#sha256"/>
        <DigestValue>dEjc6rMimP/FgYi7ysHYS9qKvsq8wDcgPofJLihES7g=</DigestValue>
      </Reference>
      <Reference URI="/xl/drawings/vmlDrawing5.vml?ContentType=application/vnd.openxmlformats-officedocument.vmlDrawing">
        <DigestMethod Algorithm="http://www.w3.org/2001/04/xmlenc#sha256"/>
        <DigestValue>GACpteH4Vs3Olr1H0Q963HeTV1669LtPbw9YQXclurs=</DigestValue>
      </Reference>
      <Reference URI="/xl/drawings/vmlDrawing6.vml?ContentType=application/vnd.openxmlformats-officedocument.vmlDrawing">
        <DigestMethod Algorithm="http://www.w3.org/2001/04/xmlenc#sha256"/>
        <DigestValue>NvAPDxtdbbVpWDDsd+J1nRRDk8Jj9RuFCEHLxB5XDFQ=</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pK7+q4LMFp8xVnThPM07yNqMFq1X0UfjZAcoXkMHbpc=</DigestValue>
      </Reference>
      <Reference URI="/xl/externalLinks/externalLink1.xml?ContentType=application/vnd.openxmlformats-officedocument.spreadsheetml.externalLink+xml">
        <DigestMethod Algorithm="http://www.w3.org/2001/04/xmlenc#sha256"/>
        <DigestValue>zSaPnZsJOJQFo3tnwAdY8cnPQBIiXO3eh94zuXTE5BQ=</DigestValue>
      </Reference>
      <Reference URI="/xl/media/image1.png?ContentType=image/png">
        <DigestMethod Algorithm="http://www.w3.org/2001/04/xmlenc#sha256"/>
        <DigestValue>zUOGw3NPrh+FvLe+wifA53K8aGWvoPUR5gVTHf8eoBA=</DigestValue>
      </Reference>
      <Reference URI="/xl/media/image2.png?ContentType=image/png">
        <DigestMethod Algorithm="http://www.w3.org/2001/04/xmlenc#sha256"/>
        <DigestValue>fgvgAjJy8jGhF0K8Vaz3P/Kk+lcxzUGrdFPE+6ZvPO8=</DigestValue>
      </Reference>
      <Reference URI="/xl/media/image3.png?ContentType=image/png">
        <DigestMethod Algorithm="http://www.w3.org/2001/04/xmlenc#sha256"/>
        <DigestValue>Oy15hH0eMS/lb77LgA3jclRN6WWTUcjIRzwswiVdXrk=</DigestValue>
      </Reference>
      <Reference URI="/xl/media/image4.png?ContentType=image/png">
        <DigestMethod Algorithm="http://www.w3.org/2001/04/xmlenc#sha256"/>
        <DigestValue>ZWds/2zB394Dp/Yyo/AwdzH8EyaKUuGGY1AQTRJL7UY=</DigestValue>
      </Reference>
      <Reference URI="/xl/sharedStrings.xml?ContentType=application/vnd.openxmlformats-officedocument.spreadsheetml.sharedStrings+xml">
        <DigestMethod Algorithm="http://www.w3.org/2001/04/xmlenc#sha256"/>
        <DigestValue>viZ/ieSo3fjVBpNZAz1s4xGa7NigGUbxU3vOPOSxC/g=</DigestValue>
      </Reference>
      <Reference URI="/xl/styles.xml?ContentType=application/vnd.openxmlformats-officedocument.spreadsheetml.styles+xml">
        <DigestMethod Algorithm="http://www.w3.org/2001/04/xmlenc#sha256"/>
        <DigestValue>wsNnEcQ0a9tLiEQk3Zd3AySMNK/BuYpUmQidHd3c77U=</DigestValue>
      </Reference>
      <Reference URI="/xl/theme/theme1.xml?ContentType=application/vnd.openxmlformats-officedocument.theme+xml">
        <DigestMethod Algorithm="http://www.w3.org/2001/04/xmlenc#sha256"/>
        <DigestValue>TG2INX02lfOQAdcSZ0mz1vgZ+I3vxMMRQJPkWwqFVjY=</DigestValue>
      </Reference>
      <Reference URI="/xl/workbook.xml?ContentType=application/vnd.openxmlformats-officedocument.spreadsheetml.sheet.main+xml">
        <DigestMethod Algorithm="http://www.w3.org/2001/04/xmlenc#sha256"/>
        <DigestValue>+6iQbFuHmLz8URF1p+vElL8YgaQfayN3Z/Aid0FN6lg=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Ye7Mb985yjlK2HIw0rr+hS+l9NLHMa0Le+HbyzkKpq0=</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lHnnYDirKb6jIxGHnqbP97pjMgmbUlToG4p69Ye0Gm8=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WFAcsBPYodZangGcr1fctQTKouc0DSHSGgW/CZMyKgo=</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x6c9z1+ntEoanNdRZQda+s/taUjGOULNUM4HxdYckNU=</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aAR6l/b3SiQsGMPtnMeHmzfsh0crtT1C5+UxP55whIA=</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kZwmtlaq9+fpXrLcfrdrEwxnTax2J0nZ56FYkstOOiA=</DigestValue>
      </Reference>
      <Reference URI="/xl/worksheets/sheet1.xml?ContentType=application/vnd.openxmlformats-officedocument.spreadsheetml.worksheet+xml">
        <DigestMethod Algorithm="http://www.w3.org/2001/04/xmlenc#sha256"/>
        <DigestValue>dQJdPE9PAEUQ+aDxIJK2DNMfbKBQM0tRIaM/cVi0NDA=</DigestValue>
      </Reference>
      <Reference URI="/xl/worksheets/sheet10.xml?ContentType=application/vnd.openxmlformats-officedocument.spreadsheetml.worksheet+xml">
        <DigestMethod Algorithm="http://www.w3.org/2001/04/xmlenc#sha256"/>
        <DigestValue>yJ3nX9Dazwcv1aCxeS6ADDFaltPSdopu2hBnDKxLTGA=</DigestValue>
      </Reference>
      <Reference URI="/xl/worksheets/sheet11.xml?ContentType=application/vnd.openxmlformats-officedocument.spreadsheetml.worksheet+xml">
        <DigestMethod Algorithm="http://www.w3.org/2001/04/xmlenc#sha256"/>
        <DigestValue>s/MJygUmkJ9tX/FcmquPayTZ44VLgZc8gylcEcZfX+g=</DigestValue>
      </Reference>
      <Reference URI="/xl/worksheets/sheet12.xml?ContentType=application/vnd.openxmlformats-officedocument.spreadsheetml.worksheet+xml">
        <DigestMethod Algorithm="http://www.w3.org/2001/04/xmlenc#sha256"/>
        <DigestValue>AVqB54QrIPle3f7dBiNl76+CZk7MzJIJ9vBy8Qt42Jk=</DigestValue>
      </Reference>
      <Reference URI="/xl/worksheets/sheet13.xml?ContentType=application/vnd.openxmlformats-officedocument.spreadsheetml.worksheet+xml">
        <DigestMethod Algorithm="http://www.w3.org/2001/04/xmlenc#sha256"/>
        <DigestValue>ZEaD8JoBjmaM9yyYwD4DSphtepMxaRH6dCAiNSDqD2o=</DigestValue>
      </Reference>
      <Reference URI="/xl/worksheets/sheet2.xml?ContentType=application/vnd.openxmlformats-officedocument.spreadsheetml.worksheet+xml">
        <DigestMethod Algorithm="http://www.w3.org/2001/04/xmlenc#sha256"/>
        <DigestValue>3Aia4Zh3sPE/gBOfqWXGqlwlfS/YCoVzRPeXFX/KynA=</DigestValue>
      </Reference>
      <Reference URI="/xl/worksheets/sheet3.xml?ContentType=application/vnd.openxmlformats-officedocument.spreadsheetml.worksheet+xml">
        <DigestMethod Algorithm="http://www.w3.org/2001/04/xmlenc#sha256"/>
        <DigestValue>pLrdOF1FIDRjTyxiXVpUvsv9mhwDk6N2542G/+Npd6k=</DigestValue>
      </Reference>
      <Reference URI="/xl/worksheets/sheet4.xml?ContentType=application/vnd.openxmlformats-officedocument.spreadsheetml.worksheet+xml">
        <DigestMethod Algorithm="http://www.w3.org/2001/04/xmlenc#sha256"/>
        <DigestValue>irdjvoNVcZNtafowZZ2K1yD+ykppPeffgueVtGTFRds=</DigestValue>
      </Reference>
      <Reference URI="/xl/worksheets/sheet5.xml?ContentType=application/vnd.openxmlformats-officedocument.spreadsheetml.worksheet+xml">
        <DigestMethod Algorithm="http://www.w3.org/2001/04/xmlenc#sha256"/>
        <DigestValue>App4I3i64F1gD13+077IfepzOqIUncQ7P0VRUApcYfk=</DigestValue>
      </Reference>
      <Reference URI="/xl/worksheets/sheet6.xml?ContentType=application/vnd.openxmlformats-officedocument.spreadsheetml.worksheet+xml">
        <DigestMethod Algorithm="http://www.w3.org/2001/04/xmlenc#sha256"/>
        <DigestValue>cUE92jmwXnj/myyl4Om68TkfJK2JC12E53HrotCIR+4=</DigestValue>
      </Reference>
      <Reference URI="/xl/worksheets/sheet7.xml?ContentType=application/vnd.openxmlformats-officedocument.spreadsheetml.worksheet+xml">
        <DigestMethod Algorithm="http://www.w3.org/2001/04/xmlenc#sha256"/>
        <DigestValue>LC1oZjncN2QQoERv8FAzUTaapLnw6VAgBzvbXr4NEWc=</DigestValue>
      </Reference>
      <Reference URI="/xl/worksheets/sheet8.xml?ContentType=application/vnd.openxmlformats-officedocument.spreadsheetml.worksheet+xml">
        <DigestMethod Algorithm="http://www.w3.org/2001/04/xmlenc#sha256"/>
        <DigestValue>2psZ1L01YFfPsx295xLSa76zhwzKqza6mknp/yBdO20=</DigestValue>
      </Reference>
      <Reference URI="/xl/worksheets/sheet9.xml?ContentType=application/vnd.openxmlformats-officedocument.spreadsheetml.worksheet+xml">
        <DigestMethod Algorithm="http://www.w3.org/2001/04/xmlenc#sha256"/>
        <DigestValue>VJuOBJxsEvToSt2q0AE2KEaEFQLzxc7qtMNfKATm4qI=</DigestValue>
      </Reference>
    </Manifest>
    <SignatureProperties>
      <SignatureProperty Id="idSignatureTime" Target="#idPackageSignature">
        <mdssi:SignatureTime xmlns:mdssi="http://schemas.openxmlformats.org/package/2006/digital-signature">
          <mdssi:Format>YYYY-MM-DDThh:mm:ssTZD</mdssi:Format>
          <mdssi:Value>2024-05-28T01:59:27Z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16.0.10410/14</OfficeVersion>
          <ApplicationVersion>16.0.10410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2024-05-28T01:59:27Z</xd:SigningTime>
          <xd:SigningCertificate>
            <xd:Cert>
              <xd:CertDigest>
                <DigestMethod Algorithm="http://www.w3.org/2001/04/xmlenc#sha256"/>
                <DigestValue>auWX4nO8wk/dOiULNczZYkBlZznaX5OlRvZ+GbifoZw=</DigestValue>
              </xd:CertDigest>
              <xd:IssuerSerial>
                <X509IssuerName>CN=Entrust Class 3 Client CA - SHA256, OU="(c) 2015 Entrust, Inc. - for authorized use only", OU=See www.entrust.net/legal-terms, O="Entrust, Inc.", C=US</X509IssuerName>
                <X509SerialNumber>31157189006487251840453814840174077808</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 ma:contentTypeID="0x010100124320A49058D848B659A60448B55AF1" ma:contentTypeVersion="3" ma:contentTypeDescription="Create a new document." ma:contentTypeScope="" ma:versionID="5f9ccd4fb9688ebf0835ae70b5a893e2">
  <xsd:schema xmlns:xsd="http://www.w3.org/2001/XMLSchema" xmlns:xs="http://www.w3.org/2001/XMLSchema" xmlns:p="http://schemas.microsoft.com/office/2006/metadata/properties" xmlns:ns2="1b1de938-5bb5-4b65-8133-1128415929f2" targetNamespace="http://schemas.microsoft.com/office/2006/metadata/properties" ma:root="true" ma:fieldsID="a86cda74316a01d6bddf12f3d6dd1b1e" ns2:_="">
    <xsd:import namespace="1b1de938-5bb5-4b65-8133-1128415929f2"/>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de938-5bb5-4b65-8133-1128415929f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3526E9-55AC-4E3D-B568-2C5CA6154ACD}">
  <ds:schemaRefs>
    <ds:schemaRef ds:uri="http://schemas.microsoft.com/sharepoint/events"/>
  </ds:schemaRefs>
</ds:datastoreItem>
</file>

<file path=customXml/itemProps2.xml><?xml version="1.0" encoding="utf-8"?>
<ds:datastoreItem xmlns:ds="http://schemas.openxmlformats.org/officeDocument/2006/customXml" ds:itemID="{8546153E-CC0F-412A-8DF4-DB81405F98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de938-5bb5-4b65-8133-1128415929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2AF24C-4017-4630-9DBD-73FE631EF49C}">
  <ds:schemaRefs>
    <ds:schemaRef ds:uri="1b1de938-5bb5-4b65-8133-1128415929f2"/>
    <ds:schemaRef ds:uri="http://schemas.microsoft.com/office/infopath/2007/PartnerControls"/>
    <ds:schemaRef ds:uri="http://purl.org/dc/dcmitype/"/>
    <ds:schemaRef ds:uri="http://schemas.microsoft.com/office/2006/documentManagement/types"/>
    <ds:schemaRef ds:uri="http://www.w3.org/XML/1998/namespace"/>
    <ds:schemaRef ds:uri="http://schemas.microsoft.com/office/2006/metadata/properties"/>
    <ds:schemaRef ds:uri="http://purl.org/dc/terms/"/>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980CACDC-1F9F-496E-9F7D-1552FF24CB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20</vt:i4>
      </vt:variant>
    </vt:vector>
  </HeadingPairs>
  <TitlesOfParts>
    <vt:vector size="33" baseType="lpstr">
      <vt:lpstr>GST F28A</vt:lpstr>
      <vt:lpstr>Report-Certification of PAR</vt:lpstr>
      <vt:lpstr>Appendix 1</vt:lpstr>
      <vt:lpstr>Example (Appendix 2)</vt:lpstr>
      <vt:lpstr>Appendix 2 (Part 1)</vt:lpstr>
      <vt:lpstr>Appendix 2 (Part 2)</vt:lpstr>
      <vt:lpstr>Appendix 3</vt:lpstr>
      <vt:lpstr>Appendix 4</vt:lpstr>
      <vt:lpstr>Appendix 5.1</vt:lpstr>
      <vt:lpstr>Appendix 5.2</vt:lpstr>
      <vt:lpstr>Appendix 6</vt:lpstr>
      <vt:lpstr>Appendix 7.1</vt:lpstr>
      <vt:lpstr>Appendix 7.2</vt:lpstr>
      <vt:lpstr>'Example (Appendix 2)'!_ftnref2</vt:lpstr>
      <vt:lpstr>'Appendix 1'!Print_Area</vt:lpstr>
      <vt:lpstr>'Appendix 2 (Part 1)'!Print_Area</vt:lpstr>
      <vt:lpstr>'Appendix 2 (Part 2)'!Print_Area</vt:lpstr>
      <vt:lpstr>'Appendix 3'!Print_Area</vt:lpstr>
      <vt:lpstr>'Appendix 4'!Print_Area</vt:lpstr>
      <vt:lpstr>'Appendix 5.1'!Print_Area</vt:lpstr>
      <vt:lpstr>'Appendix 5.2'!Print_Area</vt:lpstr>
      <vt:lpstr>'Appendix 6'!Print_Area</vt:lpstr>
      <vt:lpstr>'Appendix 7.1'!Print_Area</vt:lpstr>
      <vt:lpstr>'Appendix 7.2'!Print_Area</vt:lpstr>
      <vt:lpstr>'Example (Appendix 2)'!Print_Area</vt:lpstr>
      <vt:lpstr>'GST F28A'!Print_Area</vt:lpstr>
      <vt:lpstr>'Appendix 1'!Print_Titles</vt:lpstr>
      <vt:lpstr>'Appendix 2 (Part 1)'!Print_Titles</vt:lpstr>
      <vt:lpstr>'Appendix 2 (Part 2)'!Print_Titles</vt:lpstr>
      <vt:lpstr>'Appendix 4'!Print_Titles</vt:lpstr>
      <vt:lpstr>'Appendix 5.1'!Print_Titles</vt:lpstr>
      <vt:lpstr>'Appendix 7.1'!Print_Titles</vt:lpstr>
      <vt:lpstr>'Appendix 7.2'!Print_Titles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IRAS</dc:creator>
  <cp:lastModifiedBy>IRASUser</cp:lastModifiedBy>
  <cp:lastPrinted>2023-04-30T13:01:54Z</cp:lastPrinted>
  <dcterms:created xsi:type="dcterms:W3CDTF">2009-11-16T07:38:50Z</dcterms:created>
  <dcterms:modified xsi:type="dcterms:W3CDTF">2024-05-28T01:59:05Z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0x010100124320A49058D848B659A60448B55AF1</vt:lpwstr>
  </property>
  <property fmtid="{D5CDD505-2E9C-101B-9397-08002B2CF9AE}" pid="3" name="MSIP_Label_5434c4c7-833e-41e4-b0ab-cdb227a2f6f7_Enabled">
    <vt:lpwstr>true</vt:lpwstr>
  </property>
  <property fmtid="{D5CDD505-2E9C-101B-9397-08002B2CF9AE}" pid="4" name="MSIP_Label_5434c4c7-833e-41e4-b0ab-cdb227a2f6f7_SetDate">
    <vt:lpwstr>2023-01-07T12:58:35Z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9d078486-b165-49f8-8c5d-e0e3adb29b70</vt:lpwstr>
  </property>
  <property fmtid="{D5CDD505-2E9C-101B-9397-08002B2CF9AE}" pid="9" name="MSIP_Label_5434c4c7-833e-41e4-b0ab-cdb227a2f6f7_ContentBits">
    <vt:lpwstr>0</vt:lpwstr>
  </property>
</Properties>
</file>