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TPSF\Desktop\"/>
    </mc:Choice>
  </mc:AlternateContent>
  <xr:revisionPtr revIDLastSave="0" documentId="8_{B83EBCBF-62BC-425F-971E-00C3BA6EA12E}" xr6:coauthVersionLast="47" xr6:coauthVersionMax="47" xr10:uidLastSave="{00000000-0000-0000-0000-000000000000}"/>
  <bookViews>
    <workbookView xWindow="-120" yWindow="-120" windowWidth="29040" windowHeight="15840" xr2:uid="{E78BBD1C-EA10-4B78-9DEB-9C10010F2F69}"/>
  </bookViews>
  <sheets>
    <sheet name="Notes for use" sheetId="10" r:id="rId1"/>
    <sheet name="SEC Calculator 2021" sheetId="1" r:id="rId2"/>
    <sheet name="SEC Calculator 2022" sheetId="19" r:id="rId3"/>
    <sheet name="SEC Appendix V2" sheetId="16" state="hidden" r:id="rId4"/>
    <sheet name="SEC Appendix " sheetId="2" state="hidden" r:id="rId5"/>
  </sheets>
  <definedNames>
    <definedName name="_xlnm._FilterDatabase" localSheetId="1" hidden="1">'SEC Calculator 2021'!$A$26:$P$32</definedName>
    <definedName name="_xlnm._FilterDatabase" localSheetId="2" hidden="1">'SEC Calculator 2022'!$A$26:$P$32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19" l="1"/>
  <c r="R29" i="19"/>
  <c r="AN129" i="19"/>
  <c r="AN128" i="19"/>
  <c r="AN127" i="19"/>
  <c r="AN126" i="19"/>
  <c r="AN125" i="19"/>
  <c r="AN124" i="19"/>
  <c r="AN123" i="19"/>
  <c r="AN122" i="19"/>
  <c r="AN121" i="19"/>
  <c r="AN120" i="19"/>
  <c r="AN119" i="19"/>
  <c r="AN118" i="19"/>
  <c r="AN117" i="19"/>
  <c r="AN116" i="19"/>
  <c r="AN115" i="19"/>
  <c r="AN114" i="19"/>
  <c r="AN113" i="19"/>
  <c r="AN112" i="19"/>
  <c r="AN111" i="19"/>
  <c r="AN110" i="19"/>
  <c r="AN109" i="19"/>
  <c r="AN108" i="19"/>
  <c r="AN107" i="19"/>
  <c r="AN106" i="19"/>
  <c r="AN105" i="19"/>
  <c r="AN104" i="19"/>
  <c r="AN103" i="19"/>
  <c r="AN102" i="19"/>
  <c r="AN101" i="19"/>
  <c r="AN100" i="19"/>
  <c r="AN99" i="19"/>
  <c r="AN98" i="19"/>
  <c r="AN97" i="19"/>
  <c r="AN96" i="19"/>
  <c r="AN95" i="19"/>
  <c r="AN94" i="19"/>
  <c r="AN93" i="19"/>
  <c r="AN92" i="19"/>
  <c r="AN91" i="19"/>
  <c r="AN90" i="19"/>
  <c r="AN89" i="19"/>
  <c r="AN88" i="19"/>
  <c r="AN87" i="19"/>
  <c r="AN84" i="19"/>
  <c r="AN76" i="19"/>
  <c r="AN68" i="19"/>
  <c r="AN60" i="19"/>
  <c r="AN52" i="19"/>
  <c r="AN44" i="19"/>
  <c r="AL129" i="19"/>
  <c r="AL128" i="19"/>
  <c r="AL127" i="19"/>
  <c r="AL126" i="19"/>
  <c r="AL125" i="19"/>
  <c r="AL124" i="19"/>
  <c r="AL123" i="19"/>
  <c r="AL122" i="19"/>
  <c r="AL121" i="19"/>
  <c r="AL120" i="19"/>
  <c r="AL119" i="19"/>
  <c r="AL118" i="19"/>
  <c r="AL117" i="19"/>
  <c r="AL116" i="19"/>
  <c r="AL115" i="19"/>
  <c r="AL114" i="19"/>
  <c r="AL113" i="19"/>
  <c r="AL112" i="19"/>
  <c r="AL111" i="19"/>
  <c r="AL110" i="19"/>
  <c r="AL109" i="19"/>
  <c r="AL108" i="19"/>
  <c r="AL107" i="19"/>
  <c r="AL106" i="19"/>
  <c r="AL105" i="19"/>
  <c r="AL104" i="19"/>
  <c r="AL103" i="19"/>
  <c r="AL102" i="19"/>
  <c r="AL101" i="19"/>
  <c r="AL100" i="19"/>
  <c r="AL99" i="19"/>
  <c r="AL98" i="19"/>
  <c r="AL97" i="19"/>
  <c r="AL96" i="19"/>
  <c r="AL95" i="19"/>
  <c r="AL94" i="19"/>
  <c r="AL93" i="19"/>
  <c r="AL92" i="19"/>
  <c r="AL91" i="19"/>
  <c r="AL90" i="19"/>
  <c r="AL89" i="19"/>
  <c r="AL88" i="19"/>
  <c r="AL87" i="19"/>
  <c r="AL80" i="19"/>
  <c r="AL72" i="19"/>
  <c r="AL64" i="19"/>
  <c r="AL56" i="19"/>
  <c r="AL48" i="19"/>
  <c r="AL33" i="19"/>
  <c r="AJ129" i="19"/>
  <c r="AJ128" i="19"/>
  <c r="AJ127" i="19"/>
  <c r="AJ126" i="19"/>
  <c r="AJ125" i="19"/>
  <c r="AJ124" i="19"/>
  <c r="AJ123" i="19"/>
  <c r="AJ122" i="19"/>
  <c r="AJ121" i="19"/>
  <c r="AJ120" i="19"/>
  <c r="AJ119" i="19"/>
  <c r="AJ118" i="19"/>
  <c r="AJ117" i="19"/>
  <c r="AJ116" i="19"/>
  <c r="AJ115" i="19"/>
  <c r="AJ114" i="19"/>
  <c r="AJ113" i="19"/>
  <c r="AJ112" i="19"/>
  <c r="AJ111" i="19"/>
  <c r="AJ110" i="19"/>
  <c r="AJ109" i="19"/>
  <c r="AJ108" i="19"/>
  <c r="AJ107" i="19"/>
  <c r="AJ106" i="19"/>
  <c r="AJ105" i="19"/>
  <c r="AJ104" i="19"/>
  <c r="AJ103" i="19"/>
  <c r="AJ102" i="19"/>
  <c r="AJ101" i="19"/>
  <c r="AJ100" i="19"/>
  <c r="AJ99" i="19"/>
  <c r="AJ98" i="19"/>
  <c r="AJ97" i="19"/>
  <c r="AJ96" i="19"/>
  <c r="AJ95" i="19"/>
  <c r="AJ94" i="19"/>
  <c r="AJ93" i="19"/>
  <c r="AJ92" i="19"/>
  <c r="AJ91" i="19"/>
  <c r="AJ90" i="19"/>
  <c r="AJ89" i="19"/>
  <c r="AJ88" i="19"/>
  <c r="AJ87" i="19"/>
  <c r="AJ82" i="19"/>
  <c r="AJ74" i="19"/>
  <c r="AJ66" i="19"/>
  <c r="AJ58" i="19"/>
  <c r="AJ50" i="19"/>
  <c r="AJ42" i="19"/>
  <c r="AH129" i="19"/>
  <c r="AH128" i="19"/>
  <c r="AH127" i="19"/>
  <c r="AH126" i="19"/>
  <c r="AH125" i="19"/>
  <c r="AH124" i="19"/>
  <c r="AH123" i="19"/>
  <c r="AH122" i="19"/>
  <c r="AH121" i="19"/>
  <c r="AH120" i="19"/>
  <c r="AH119" i="19"/>
  <c r="AH118" i="19"/>
  <c r="AH117" i="19"/>
  <c r="AH116" i="19"/>
  <c r="AH115" i="19"/>
  <c r="AH114" i="19"/>
  <c r="AH113" i="19"/>
  <c r="AH112" i="19"/>
  <c r="AH111" i="19"/>
  <c r="AH110" i="19"/>
  <c r="AH109" i="19"/>
  <c r="AH108" i="19"/>
  <c r="AH107" i="19"/>
  <c r="AH106" i="19"/>
  <c r="AH105" i="19"/>
  <c r="AH104" i="19"/>
  <c r="AH103" i="19"/>
  <c r="AH102" i="19"/>
  <c r="AH101" i="19"/>
  <c r="AH100" i="19"/>
  <c r="AH99" i="19"/>
  <c r="AH98" i="19"/>
  <c r="AH97" i="19"/>
  <c r="AH96" i="19"/>
  <c r="AH95" i="19"/>
  <c r="AH94" i="19"/>
  <c r="AH93" i="19"/>
  <c r="AH92" i="19"/>
  <c r="AH91" i="19"/>
  <c r="AH90" i="19"/>
  <c r="AH89" i="19"/>
  <c r="AH88" i="19"/>
  <c r="AH87" i="19"/>
  <c r="AH85" i="19"/>
  <c r="AH77" i="19"/>
  <c r="AH69" i="19"/>
  <c r="AH61" i="19"/>
  <c r="AH53" i="19"/>
  <c r="AH45" i="19"/>
  <c r="AF129" i="19"/>
  <c r="AF128" i="19"/>
  <c r="AF127" i="19"/>
  <c r="AF126" i="19"/>
  <c r="AF125" i="19"/>
  <c r="AF124" i="19"/>
  <c r="AF123" i="19"/>
  <c r="AF122" i="19"/>
  <c r="AF121" i="19"/>
  <c r="AF120" i="19"/>
  <c r="AF119" i="19"/>
  <c r="AF118" i="19"/>
  <c r="AF117" i="19"/>
  <c r="AF116" i="19"/>
  <c r="AF115" i="19"/>
  <c r="AF114" i="19"/>
  <c r="AF113" i="19"/>
  <c r="AF112" i="19"/>
  <c r="AF111" i="19"/>
  <c r="AF110" i="19"/>
  <c r="AF109" i="19"/>
  <c r="AF108" i="19"/>
  <c r="AF107" i="19"/>
  <c r="AF106" i="19"/>
  <c r="AF105" i="19"/>
  <c r="AF104" i="19"/>
  <c r="AF103" i="19"/>
  <c r="AF102" i="19"/>
  <c r="AF101" i="19"/>
  <c r="AF100" i="19"/>
  <c r="AF99" i="19"/>
  <c r="AF98" i="19"/>
  <c r="AF97" i="19"/>
  <c r="AF96" i="19"/>
  <c r="AF95" i="19"/>
  <c r="AF94" i="19"/>
  <c r="AF93" i="19"/>
  <c r="AF92" i="19"/>
  <c r="AF91" i="19"/>
  <c r="AF90" i="19"/>
  <c r="AF89" i="19"/>
  <c r="AF88" i="19"/>
  <c r="AF87" i="19"/>
  <c r="AD129" i="19"/>
  <c r="AD128" i="19"/>
  <c r="AD127" i="19"/>
  <c r="AD126" i="19"/>
  <c r="AD125" i="19"/>
  <c r="AD124" i="19"/>
  <c r="AD123" i="19"/>
  <c r="AD122" i="19"/>
  <c r="AD121" i="19"/>
  <c r="AD120" i="19"/>
  <c r="AD119" i="19"/>
  <c r="AD118" i="19"/>
  <c r="AD117" i="19"/>
  <c r="AD116" i="19"/>
  <c r="AD115" i="19"/>
  <c r="AD114" i="19"/>
  <c r="AD113" i="19"/>
  <c r="AD112" i="19"/>
  <c r="AD111" i="19"/>
  <c r="AD110" i="19"/>
  <c r="AD109" i="19"/>
  <c r="AD108" i="19"/>
  <c r="AD107" i="19"/>
  <c r="AD106" i="19"/>
  <c r="AD105" i="19"/>
  <c r="AD104" i="19"/>
  <c r="AD103" i="19"/>
  <c r="AD102" i="19"/>
  <c r="AD101" i="19"/>
  <c r="AD100" i="19"/>
  <c r="AD99" i="19"/>
  <c r="AD98" i="19"/>
  <c r="AD97" i="19"/>
  <c r="AD96" i="19"/>
  <c r="AD95" i="19"/>
  <c r="AD94" i="19"/>
  <c r="AD93" i="19"/>
  <c r="AD92" i="19"/>
  <c r="AD91" i="19"/>
  <c r="AD90" i="19"/>
  <c r="AD89" i="19"/>
  <c r="AD88" i="19"/>
  <c r="AD87" i="19"/>
  <c r="AD79" i="19"/>
  <c r="AD71" i="19"/>
  <c r="AD63" i="19"/>
  <c r="AD55" i="19"/>
  <c r="AD47" i="19"/>
  <c r="AD39" i="19"/>
  <c r="AO29" i="19"/>
  <c r="AN29" i="19"/>
  <c r="AL29" i="19"/>
  <c r="AJ29" i="19"/>
  <c r="AH29" i="19"/>
  <c r="AF29" i="19"/>
  <c r="AD29" i="19"/>
  <c r="T29" i="19"/>
  <c r="AC29" i="19"/>
  <c r="Q29" i="19"/>
  <c r="R29" i="1"/>
  <c r="AM129" i="19"/>
  <c r="AK129" i="19"/>
  <c r="AI129" i="19"/>
  <c r="AG129" i="19"/>
  <c r="AE129" i="19"/>
  <c r="AC129" i="19"/>
  <c r="AA129" i="19"/>
  <c r="AB129" i="19" s="1"/>
  <c r="Y129" i="19"/>
  <c r="Z129" i="19" s="1"/>
  <c r="W129" i="19"/>
  <c r="X129" i="19" s="1"/>
  <c r="U129" i="19"/>
  <c r="V129" i="19" s="1"/>
  <c r="S129" i="19"/>
  <c r="T129" i="19" s="1"/>
  <c r="Q129" i="19"/>
  <c r="R129" i="19" s="1"/>
  <c r="AM128" i="19"/>
  <c r="AK128" i="19"/>
  <c r="AI128" i="19"/>
  <c r="AG128" i="19"/>
  <c r="AE128" i="19"/>
  <c r="AC128" i="19"/>
  <c r="AA128" i="19"/>
  <c r="AB128" i="19" s="1"/>
  <c r="Y128" i="19"/>
  <c r="Z128" i="19" s="1"/>
  <c r="W128" i="19"/>
  <c r="X128" i="19" s="1"/>
  <c r="U128" i="19"/>
  <c r="V128" i="19" s="1"/>
  <c r="S128" i="19"/>
  <c r="T128" i="19" s="1"/>
  <c r="Q128" i="19"/>
  <c r="R128" i="19" s="1"/>
  <c r="AM127" i="19"/>
  <c r="AK127" i="19"/>
  <c r="AI127" i="19"/>
  <c r="AG127" i="19"/>
  <c r="AE127" i="19"/>
  <c r="AC127" i="19"/>
  <c r="AA127" i="19"/>
  <c r="AB127" i="19" s="1"/>
  <c r="Y127" i="19"/>
  <c r="Z127" i="19" s="1"/>
  <c r="W127" i="19"/>
  <c r="X127" i="19" s="1"/>
  <c r="U127" i="19"/>
  <c r="V127" i="19" s="1"/>
  <c r="S127" i="19"/>
  <c r="T127" i="19" s="1"/>
  <c r="Q127" i="19"/>
  <c r="AM126" i="19"/>
  <c r="AK126" i="19"/>
  <c r="AI126" i="19"/>
  <c r="AG126" i="19"/>
  <c r="AE126" i="19"/>
  <c r="AC126" i="19"/>
  <c r="AA126" i="19"/>
  <c r="AB126" i="19" s="1"/>
  <c r="Y126" i="19"/>
  <c r="Z126" i="19" s="1"/>
  <c r="W126" i="19"/>
  <c r="X126" i="19" s="1"/>
  <c r="U126" i="19"/>
  <c r="V126" i="19" s="1"/>
  <c r="S126" i="19"/>
  <c r="T126" i="19" s="1"/>
  <c r="Q126" i="19"/>
  <c r="R126" i="19" s="1"/>
  <c r="AM125" i="19"/>
  <c r="AK125" i="19"/>
  <c r="AI125" i="19"/>
  <c r="AG125" i="19"/>
  <c r="AE125" i="19"/>
  <c r="AC125" i="19"/>
  <c r="AA125" i="19"/>
  <c r="AB125" i="19" s="1"/>
  <c r="Y125" i="19"/>
  <c r="Z125" i="19" s="1"/>
  <c r="W125" i="19"/>
  <c r="X125" i="19" s="1"/>
  <c r="U125" i="19"/>
  <c r="V125" i="19" s="1"/>
  <c r="S125" i="19"/>
  <c r="T125" i="19" s="1"/>
  <c r="Q125" i="19"/>
  <c r="R125" i="19" s="1"/>
  <c r="AM124" i="19"/>
  <c r="AK124" i="19"/>
  <c r="AI124" i="19"/>
  <c r="AG124" i="19"/>
  <c r="AE124" i="19"/>
  <c r="AC124" i="19"/>
  <c r="AA124" i="19"/>
  <c r="AB124" i="19" s="1"/>
  <c r="Y124" i="19"/>
  <c r="Z124" i="19" s="1"/>
  <c r="W124" i="19"/>
  <c r="X124" i="19" s="1"/>
  <c r="U124" i="19"/>
  <c r="V124" i="19" s="1"/>
  <c r="S124" i="19"/>
  <c r="T124" i="19" s="1"/>
  <c r="Q124" i="19"/>
  <c r="R124" i="19" s="1"/>
  <c r="AM123" i="19"/>
  <c r="AK123" i="19"/>
  <c r="AI123" i="19"/>
  <c r="AG123" i="19"/>
  <c r="AE123" i="19"/>
  <c r="AC123" i="19"/>
  <c r="AA123" i="19"/>
  <c r="AB123" i="19" s="1"/>
  <c r="Y123" i="19"/>
  <c r="Z123" i="19" s="1"/>
  <c r="W123" i="19"/>
  <c r="X123" i="19" s="1"/>
  <c r="U123" i="19"/>
  <c r="V123" i="19" s="1"/>
  <c r="S123" i="19"/>
  <c r="T123" i="19" s="1"/>
  <c r="Q123" i="19"/>
  <c r="R123" i="19" s="1"/>
  <c r="AM122" i="19"/>
  <c r="AK122" i="19"/>
  <c r="AI122" i="19"/>
  <c r="AG122" i="19"/>
  <c r="AE122" i="19"/>
  <c r="AC122" i="19"/>
  <c r="AA122" i="19"/>
  <c r="AB122" i="19" s="1"/>
  <c r="Y122" i="19"/>
  <c r="Z122" i="19" s="1"/>
  <c r="W122" i="19"/>
  <c r="X122" i="19" s="1"/>
  <c r="U122" i="19"/>
  <c r="V122" i="19" s="1"/>
  <c r="S122" i="19"/>
  <c r="T122" i="19" s="1"/>
  <c r="Q122" i="19"/>
  <c r="R122" i="19" s="1"/>
  <c r="AM121" i="19"/>
  <c r="AK121" i="19"/>
  <c r="AI121" i="19"/>
  <c r="AG121" i="19"/>
  <c r="AE121" i="19"/>
  <c r="AC121" i="19"/>
  <c r="AA121" i="19"/>
  <c r="AB121" i="19" s="1"/>
  <c r="Y121" i="19"/>
  <c r="Z121" i="19" s="1"/>
  <c r="W121" i="19"/>
  <c r="X121" i="19" s="1"/>
  <c r="U121" i="19"/>
  <c r="V121" i="19" s="1"/>
  <c r="S121" i="19"/>
  <c r="T121" i="19" s="1"/>
  <c r="Q121" i="19"/>
  <c r="R121" i="19" s="1"/>
  <c r="AM120" i="19"/>
  <c r="AK120" i="19"/>
  <c r="AI120" i="19"/>
  <c r="AG120" i="19"/>
  <c r="AE120" i="19"/>
  <c r="AC120" i="19"/>
  <c r="AA120" i="19"/>
  <c r="AB120" i="19" s="1"/>
  <c r="Y120" i="19"/>
  <c r="Z120" i="19" s="1"/>
  <c r="W120" i="19"/>
  <c r="X120" i="19" s="1"/>
  <c r="U120" i="19"/>
  <c r="V120" i="19" s="1"/>
  <c r="S120" i="19"/>
  <c r="T120" i="19" s="1"/>
  <c r="Q120" i="19"/>
  <c r="R120" i="19" s="1"/>
  <c r="AM119" i="19"/>
  <c r="AK119" i="19"/>
  <c r="AI119" i="19"/>
  <c r="AG119" i="19"/>
  <c r="AE119" i="19"/>
  <c r="AC119" i="19"/>
  <c r="AA119" i="19"/>
  <c r="AB119" i="19" s="1"/>
  <c r="Y119" i="19"/>
  <c r="Z119" i="19" s="1"/>
  <c r="W119" i="19"/>
  <c r="X119" i="19" s="1"/>
  <c r="U119" i="19"/>
  <c r="V119" i="19" s="1"/>
  <c r="S119" i="19"/>
  <c r="T119" i="19" s="1"/>
  <c r="Q119" i="19"/>
  <c r="AM118" i="19"/>
  <c r="AK118" i="19"/>
  <c r="AI118" i="19"/>
  <c r="AG118" i="19"/>
  <c r="AE118" i="19"/>
  <c r="AC118" i="19"/>
  <c r="AA118" i="19"/>
  <c r="AB118" i="19" s="1"/>
  <c r="Y118" i="19"/>
  <c r="Z118" i="19" s="1"/>
  <c r="W118" i="19"/>
  <c r="X118" i="19" s="1"/>
  <c r="U118" i="19"/>
  <c r="V118" i="19" s="1"/>
  <c r="S118" i="19"/>
  <c r="T118" i="19" s="1"/>
  <c r="Q118" i="19"/>
  <c r="R118" i="19" s="1"/>
  <c r="AM117" i="19"/>
  <c r="AK117" i="19"/>
  <c r="AI117" i="19"/>
  <c r="AG117" i="19"/>
  <c r="AE117" i="19"/>
  <c r="AC117" i="19"/>
  <c r="AA117" i="19"/>
  <c r="AB117" i="19" s="1"/>
  <c r="Y117" i="19"/>
  <c r="Z117" i="19" s="1"/>
  <c r="W117" i="19"/>
  <c r="X117" i="19" s="1"/>
  <c r="U117" i="19"/>
  <c r="V117" i="19" s="1"/>
  <c r="S117" i="19"/>
  <c r="T117" i="19" s="1"/>
  <c r="Q117" i="19"/>
  <c r="R117" i="19" s="1"/>
  <c r="AM116" i="19"/>
  <c r="AK116" i="19"/>
  <c r="AI116" i="19"/>
  <c r="AG116" i="19"/>
  <c r="AE116" i="19"/>
  <c r="AC116" i="19"/>
  <c r="AA116" i="19"/>
  <c r="AB116" i="19" s="1"/>
  <c r="Y116" i="19"/>
  <c r="Z116" i="19" s="1"/>
  <c r="W116" i="19"/>
  <c r="X116" i="19" s="1"/>
  <c r="U116" i="19"/>
  <c r="V116" i="19" s="1"/>
  <c r="S116" i="19"/>
  <c r="T116" i="19" s="1"/>
  <c r="Q116" i="19"/>
  <c r="R116" i="19" s="1"/>
  <c r="AM115" i="19"/>
  <c r="AK115" i="19"/>
  <c r="AI115" i="19"/>
  <c r="AG115" i="19"/>
  <c r="AE115" i="19"/>
  <c r="AC115" i="19"/>
  <c r="AA115" i="19"/>
  <c r="AB115" i="19" s="1"/>
  <c r="Y115" i="19"/>
  <c r="Z115" i="19" s="1"/>
  <c r="W115" i="19"/>
  <c r="X115" i="19" s="1"/>
  <c r="U115" i="19"/>
  <c r="V115" i="19" s="1"/>
  <c r="S115" i="19"/>
  <c r="T115" i="19" s="1"/>
  <c r="Q115" i="19"/>
  <c r="R115" i="19" s="1"/>
  <c r="AM114" i="19"/>
  <c r="AK114" i="19"/>
  <c r="AI114" i="19"/>
  <c r="AG114" i="19"/>
  <c r="AE114" i="19"/>
  <c r="AC114" i="19"/>
  <c r="AA114" i="19"/>
  <c r="AB114" i="19" s="1"/>
  <c r="Y114" i="19"/>
  <c r="Z114" i="19" s="1"/>
  <c r="W114" i="19"/>
  <c r="X114" i="19" s="1"/>
  <c r="U114" i="19"/>
  <c r="V114" i="19" s="1"/>
  <c r="S114" i="19"/>
  <c r="T114" i="19" s="1"/>
  <c r="Q114" i="19"/>
  <c r="R114" i="19" s="1"/>
  <c r="AM113" i="19"/>
  <c r="AK113" i="19"/>
  <c r="AI113" i="19"/>
  <c r="AG113" i="19"/>
  <c r="AE113" i="19"/>
  <c r="AC113" i="19"/>
  <c r="AA113" i="19"/>
  <c r="AB113" i="19" s="1"/>
  <c r="Y113" i="19"/>
  <c r="Z113" i="19" s="1"/>
  <c r="W113" i="19"/>
  <c r="X113" i="19" s="1"/>
  <c r="U113" i="19"/>
  <c r="V113" i="19" s="1"/>
  <c r="S113" i="19"/>
  <c r="T113" i="19" s="1"/>
  <c r="Q113" i="19"/>
  <c r="R113" i="19" s="1"/>
  <c r="AM112" i="19"/>
  <c r="AK112" i="19"/>
  <c r="AI112" i="19"/>
  <c r="AG112" i="19"/>
  <c r="AE112" i="19"/>
  <c r="AC112" i="19"/>
  <c r="AA112" i="19"/>
  <c r="AB112" i="19" s="1"/>
  <c r="Y112" i="19"/>
  <c r="Z112" i="19" s="1"/>
  <c r="W112" i="19"/>
  <c r="X112" i="19" s="1"/>
  <c r="U112" i="19"/>
  <c r="V112" i="19" s="1"/>
  <c r="S112" i="19"/>
  <c r="T112" i="19" s="1"/>
  <c r="Q112" i="19"/>
  <c r="R112" i="19" s="1"/>
  <c r="AM111" i="19"/>
  <c r="AK111" i="19"/>
  <c r="AI111" i="19"/>
  <c r="AG111" i="19"/>
  <c r="AE111" i="19"/>
  <c r="AC111" i="19"/>
  <c r="AA111" i="19"/>
  <c r="AB111" i="19" s="1"/>
  <c r="Y111" i="19"/>
  <c r="Z111" i="19" s="1"/>
  <c r="W111" i="19"/>
  <c r="X111" i="19" s="1"/>
  <c r="U111" i="19"/>
  <c r="V111" i="19" s="1"/>
  <c r="S111" i="19"/>
  <c r="T111" i="19" s="1"/>
  <c r="Q111" i="19"/>
  <c r="R111" i="19" s="1"/>
  <c r="AM110" i="19"/>
  <c r="AK110" i="19"/>
  <c r="AI110" i="19"/>
  <c r="AG110" i="19"/>
  <c r="AE110" i="19"/>
  <c r="AC110" i="19"/>
  <c r="AA110" i="19"/>
  <c r="AB110" i="19" s="1"/>
  <c r="Y110" i="19"/>
  <c r="Z110" i="19" s="1"/>
  <c r="W110" i="19"/>
  <c r="X110" i="19" s="1"/>
  <c r="U110" i="19"/>
  <c r="V110" i="19" s="1"/>
  <c r="S110" i="19"/>
  <c r="T110" i="19" s="1"/>
  <c r="Q110" i="19"/>
  <c r="R110" i="19" s="1"/>
  <c r="AM109" i="19"/>
  <c r="AK109" i="19"/>
  <c r="AI109" i="19"/>
  <c r="AG109" i="19"/>
  <c r="AE109" i="19"/>
  <c r="AC109" i="19"/>
  <c r="AA109" i="19"/>
  <c r="AB109" i="19" s="1"/>
  <c r="Y109" i="19"/>
  <c r="Z109" i="19" s="1"/>
  <c r="W109" i="19"/>
  <c r="X109" i="19" s="1"/>
  <c r="U109" i="19"/>
  <c r="V109" i="19" s="1"/>
  <c r="S109" i="19"/>
  <c r="T109" i="19" s="1"/>
  <c r="Q109" i="19"/>
  <c r="R109" i="19" s="1"/>
  <c r="AM108" i="19"/>
  <c r="AK108" i="19"/>
  <c r="AI108" i="19"/>
  <c r="AG108" i="19"/>
  <c r="AE108" i="19"/>
  <c r="AC108" i="19"/>
  <c r="AA108" i="19"/>
  <c r="AB108" i="19" s="1"/>
  <c r="Y108" i="19"/>
  <c r="Z108" i="19" s="1"/>
  <c r="W108" i="19"/>
  <c r="X108" i="19" s="1"/>
  <c r="U108" i="19"/>
  <c r="V108" i="19" s="1"/>
  <c r="S108" i="19"/>
  <c r="T108" i="19" s="1"/>
  <c r="Q108" i="19"/>
  <c r="R108" i="19" s="1"/>
  <c r="AM107" i="19"/>
  <c r="AK107" i="19"/>
  <c r="AI107" i="19"/>
  <c r="AG107" i="19"/>
  <c r="AE107" i="19"/>
  <c r="AC107" i="19"/>
  <c r="AA107" i="19"/>
  <c r="AB107" i="19" s="1"/>
  <c r="Y107" i="19"/>
  <c r="Z107" i="19" s="1"/>
  <c r="W107" i="19"/>
  <c r="X107" i="19" s="1"/>
  <c r="U107" i="19"/>
  <c r="V107" i="19" s="1"/>
  <c r="S107" i="19"/>
  <c r="T107" i="19" s="1"/>
  <c r="Q107" i="19"/>
  <c r="R107" i="19" s="1"/>
  <c r="AM106" i="19"/>
  <c r="AK106" i="19"/>
  <c r="AI106" i="19"/>
  <c r="AG106" i="19"/>
  <c r="AE106" i="19"/>
  <c r="AC106" i="19"/>
  <c r="AA106" i="19"/>
  <c r="AB106" i="19" s="1"/>
  <c r="Y106" i="19"/>
  <c r="Z106" i="19" s="1"/>
  <c r="W106" i="19"/>
  <c r="X106" i="19" s="1"/>
  <c r="U106" i="19"/>
  <c r="V106" i="19" s="1"/>
  <c r="S106" i="19"/>
  <c r="T106" i="19" s="1"/>
  <c r="Q106" i="19"/>
  <c r="R106" i="19" s="1"/>
  <c r="AM105" i="19"/>
  <c r="AK105" i="19"/>
  <c r="AI105" i="19"/>
  <c r="AG105" i="19"/>
  <c r="AE105" i="19"/>
  <c r="AC105" i="19"/>
  <c r="AA105" i="19"/>
  <c r="AB105" i="19" s="1"/>
  <c r="Y105" i="19"/>
  <c r="Z105" i="19" s="1"/>
  <c r="W105" i="19"/>
  <c r="X105" i="19" s="1"/>
  <c r="U105" i="19"/>
  <c r="V105" i="19" s="1"/>
  <c r="S105" i="19"/>
  <c r="T105" i="19" s="1"/>
  <c r="Q105" i="19"/>
  <c r="R105" i="19" s="1"/>
  <c r="AM104" i="19"/>
  <c r="AK104" i="19"/>
  <c r="AI104" i="19"/>
  <c r="AG104" i="19"/>
  <c r="AE104" i="19"/>
  <c r="AC104" i="19"/>
  <c r="AA104" i="19"/>
  <c r="AB104" i="19" s="1"/>
  <c r="Y104" i="19"/>
  <c r="Z104" i="19" s="1"/>
  <c r="W104" i="19"/>
  <c r="X104" i="19" s="1"/>
  <c r="U104" i="19"/>
  <c r="V104" i="19" s="1"/>
  <c r="S104" i="19"/>
  <c r="T104" i="19" s="1"/>
  <c r="Q104" i="19"/>
  <c r="R104" i="19" s="1"/>
  <c r="AM103" i="19"/>
  <c r="AK103" i="19"/>
  <c r="AI103" i="19"/>
  <c r="AG103" i="19"/>
  <c r="AE103" i="19"/>
  <c r="AC103" i="19"/>
  <c r="AA103" i="19"/>
  <c r="AB103" i="19" s="1"/>
  <c r="Y103" i="19"/>
  <c r="Z103" i="19" s="1"/>
  <c r="W103" i="19"/>
  <c r="X103" i="19" s="1"/>
  <c r="U103" i="19"/>
  <c r="V103" i="19" s="1"/>
  <c r="S103" i="19"/>
  <c r="T103" i="19" s="1"/>
  <c r="Q103" i="19"/>
  <c r="R103" i="19" s="1"/>
  <c r="AM102" i="19"/>
  <c r="AK102" i="19"/>
  <c r="AI102" i="19"/>
  <c r="AG102" i="19"/>
  <c r="AE102" i="19"/>
  <c r="AC102" i="19"/>
  <c r="AA102" i="19"/>
  <c r="AB102" i="19" s="1"/>
  <c r="Y102" i="19"/>
  <c r="Z102" i="19" s="1"/>
  <c r="W102" i="19"/>
  <c r="X102" i="19" s="1"/>
  <c r="U102" i="19"/>
  <c r="V102" i="19" s="1"/>
  <c r="S102" i="19"/>
  <c r="T102" i="19" s="1"/>
  <c r="Q102" i="19"/>
  <c r="R102" i="19" s="1"/>
  <c r="AM101" i="19"/>
  <c r="AK101" i="19"/>
  <c r="AI101" i="19"/>
  <c r="AG101" i="19"/>
  <c r="AE101" i="19"/>
  <c r="AC101" i="19"/>
  <c r="AA101" i="19"/>
  <c r="AB101" i="19" s="1"/>
  <c r="Y101" i="19"/>
  <c r="Z101" i="19" s="1"/>
  <c r="W101" i="19"/>
  <c r="X101" i="19" s="1"/>
  <c r="U101" i="19"/>
  <c r="V101" i="19" s="1"/>
  <c r="S101" i="19"/>
  <c r="T101" i="19" s="1"/>
  <c r="Q101" i="19"/>
  <c r="R101" i="19" s="1"/>
  <c r="AM100" i="19"/>
  <c r="AK100" i="19"/>
  <c r="AI100" i="19"/>
  <c r="AG100" i="19"/>
  <c r="AE100" i="19"/>
  <c r="AC100" i="19"/>
  <c r="AA100" i="19"/>
  <c r="AB100" i="19" s="1"/>
  <c r="Y100" i="19"/>
  <c r="Z100" i="19" s="1"/>
  <c r="W100" i="19"/>
  <c r="X100" i="19" s="1"/>
  <c r="U100" i="19"/>
  <c r="V100" i="19" s="1"/>
  <c r="S100" i="19"/>
  <c r="T100" i="19" s="1"/>
  <c r="Q100" i="19"/>
  <c r="R100" i="19" s="1"/>
  <c r="AM99" i="19"/>
  <c r="AK99" i="19"/>
  <c r="AI99" i="19"/>
  <c r="AG99" i="19"/>
  <c r="AE99" i="19"/>
  <c r="AC99" i="19"/>
  <c r="AA99" i="19"/>
  <c r="AB99" i="19" s="1"/>
  <c r="Y99" i="19"/>
  <c r="Z99" i="19" s="1"/>
  <c r="W99" i="19"/>
  <c r="X99" i="19" s="1"/>
  <c r="U99" i="19"/>
  <c r="V99" i="19" s="1"/>
  <c r="S99" i="19"/>
  <c r="T99" i="19" s="1"/>
  <c r="Q99" i="19"/>
  <c r="R99" i="19" s="1"/>
  <c r="AM98" i="19"/>
  <c r="AK98" i="19"/>
  <c r="AI98" i="19"/>
  <c r="AG98" i="19"/>
  <c r="AE98" i="19"/>
  <c r="AC98" i="19"/>
  <c r="AA98" i="19"/>
  <c r="AB98" i="19" s="1"/>
  <c r="Y98" i="19"/>
  <c r="Z98" i="19" s="1"/>
  <c r="W98" i="19"/>
  <c r="X98" i="19" s="1"/>
  <c r="U98" i="19"/>
  <c r="V98" i="19" s="1"/>
  <c r="S98" i="19"/>
  <c r="T98" i="19" s="1"/>
  <c r="Q98" i="19"/>
  <c r="R98" i="19" s="1"/>
  <c r="AM97" i="19"/>
  <c r="AK97" i="19"/>
  <c r="AI97" i="19"/>
  <c r="AG97" i="19"/>
  <c r="AE97" i="19"/>
  <c r="AC97" i="19"/>
  <c r="AA97" i="19"/>
  <c r="AB97" i="19" s="1"/>
  <c r="Y97" i="19"/>
  <c r="Z97" i="19" s="1"/>
  <c r="W97" i="19"/>
  <c r="X97" i="19" s="1"/>
  <c r="U97" i="19"/>
  <c r="V97" i="19" s="1"/>
  <c r="S97" i="19"/>
  <c r="T97" i="19" s="1"/>
  <c r="Q97" i="19"/>
  <c r="R97" i="19" s="1"/>
  <c r="AM96" i="19"/>
  <c r="AK96" i="19"/>
  <c r="AI96" i="19"/>
  <c r="AG96" i="19"/>
  <c r="AE96" i="19"/>
  <c r="AC96" i="19"/>
  <c r="AA96" i="19"/>
  <c r="AB96" i="19" s="1"/>
  <c r="Y96" i="19"/>
  <c r="Z96" i="19" s="1"/>
  <c r="W96" i="19"/>
  <c r="X96" i="19" s="1"/>
  <c r="U96" i="19"/>
  <c r="V96" i="19" s="1"/>
  <c r="S96" i="19"/>
  <c r="T96" i="19" s="1"/>
  <c r="Q96" i="19"/>
  <c r="R96" i="19" s="1"/>
  <c r="AM95" i="19"/>
  <c r="AK95" i="19"/>
  <c r="AI95" i="19"/>
  <c r="AG95" i="19"/>
  <c r="AE95" i="19"/>
  <c r="AC95" i="19"/>
  <c r="AA95" i="19"/>
  <c r="AB95" i="19" s="1"/>
  <c r="Y95" i="19"/>
  <c r="Z95" i="19" s="1"/>
  <c r="W95" i="19"/>
  <c r="X95" i="19" s="1"/>
  <c r="U95" i="19"/>
  <c r="V95" i="19" s="1"/>
  <c r="S95" i="19"/>
  <c r="T95" i="19" s="1"/>
  <c r="Q95" i="19"/>
  <c r="R95" i="19" s="1"/>
  <c r="AM94" i="19"/>
  <c r="AK94" i="19"/>
  <c r="AI94" i="19"/>
  <c r="AG94" i="19"/>
  <c r="AE94" i="19"/>
  <c r="AC94" i="19"/>
  <c r="AA94" i="19"/>
  <c r="AB94" i="19" s="1"/>
  <c r="Y94" i="19"/>
  <c r="Z94" i="19" s="1"/>
  <c r="W94" i="19"/>
  <c r="X94" i="19" s="1"/>
  <c r="U94" i="19"/>
  <c r="V94" i="19" s="1"/>
  <c r="S94" i="19"/>
  <c r="T94" i="19" s="1"/>
  <c r="Q94" i="19"/>
  <c r="R94" i="19" s="1"/>
  <c r="AM93" i="19"/>
  <c r="AK93" i="19"/>
  <c r="AI93" i="19"/>
  <c r="AG93" i="19"/>
  <c r="AE93" i="19"/>
  <c r="AC93" i="19"/>
  <c r="AA93" i="19"/>
  <c r="AB93" i="19" s="1"/>
  <c r="Y93" i="19"/>
  <c r="Z93" i="19" s="1"/>
  <c r="W93" i="19"/>
  <c r="X93" i="19" s="1"/>
  <c r="U93" i="19"/>
  <c r="V93" i="19" s="1"/>
  <c r="S93" i="19"/>
  <c r="T93" i="19" s="1"/>
  <c r="Q93" i="19"/>
  <c r="R93" i="19" s="1"/>
  <c r="AM92" i="19"/>
  <c r="AK92" i="19"/>
  <c r="AI92" i="19"/>
  <c r="AG92" i="19"/>
  <c r="AE92" i="19"/>
  <c r="AC92" i="19"/>
  <c r="AA92" i="19"/>
  <c r="AB92" i="19" s="1"/>
  <c r="Y92" i="19"/>
  <c r="Z92" i="19" s="1"/>
  <c r="W92" i="19"/>
  <c r="X92" i="19" s="1"/>
  <c r="U92" i="19"/>
  <c r="V92" i="19" s="1"/>
  <c r="S92" i="19"/>
  <c r="T92" i="19" s="1"/>
  <c r="Q92" i="19"/>
  <c r="R92" i="19" s="1"/>
  <c r="AM91" i="19"/>
  <c r="AK91" i="19"/>
  <c r="AI91" i="19"/>
  <c r="AG91" i="19"/>
  <c r="AE91" i="19"/>
  <c r="AC91" i="19"/>
  <c r="AA91" i="19"/>
  <c r="AB91" i="19" s="1"/>
  <c r="Y91" i="19"/>
  <c r="Z91" i="19" s="1"/>
  <c r="W91" i="19"/>
  <c r="X91" i="19" s="1"/>
  <c r="U91" i="19"/>
  <c r="V91" i="19" s="1"/>
  <c r="S91" i="19"/>
  <c r="T91" i="19" s="1"/>
  <c r="Q91" i="19"/>
  <c r="R91" i="19" s="1"/>
  <c r="AM90" i="19"/>
  <c r="AK90" i="19"/>
  <c r="AI90" i="19"/>
  <c r="AG90" i="19"/>
  <c r="AE90" i="19"/>
  <c r="AC90" i="19"/>
  <c r="AA90" i="19"/>
  <c r="AB90" i="19" s="1"/>
  <c r="Y90" i="19"/>
  <c r="Z90" i="19" s="1"/>
  <c r="W90" i="19"/>
  <c r="X90" i="19" s="1"/>
  <c r="U90" i="19"/>
  <c r="V90" i="19" s="1"/>
  <c r="S90" i="19"/>
  <c r="T90" i="19" s="1"/>
  <c r="Q90" i="19"/>
  <c r="R90" i="19" s="1"/>
  <c r="AM89" i="19"/>
  <c r="AK89" i="19"/>
  <c r="AI89" i="19"/>
  <c r="AG89" i="19"/>
  <c r="AE89" i="19"/>
  <c r="AC89" i="19"/>
  <c r="AA89" i="19"/>
  <c r="AB89" i="19" s="1"/>
  <c r="Y89" i="19"/>
  <c r="Z89" i="19" s="1"/>
  <c r="W89" i="19"/>
  <c r="X89" i="19" s="1"/>
  <c r="U89" i="19"/>
  <c r="V89" i="19" s="1"/>
  <c r="S89" i="19"/>
  <c r="T89" i="19" s="1"/>
  <c r="Q89" i="19"/>
  <c r="R89" i="19" s="1"/>
  <c r="AM88" i="19"/>
  <c r="AK88" i="19"/>
  <c r="AI88" i="19"/>
  <c r="AG88" i="19"/>
  <c r="AE88" i="19"/>
  <c r="AC88" i="19"/>
  <c r="AA88" i="19"/>
  <c r="AB88" i="19" s="1"/>
  <c r="Y88" i="19"/>
  <c r="Z88" i="19" s="1"/>
  <c r="W88" i="19"/>
  <c r="X88" i="19" s="1"/>
  <c r="U88" i="19"/>
  <c r="V88" i="19" s="1"/>
  <c r="S88" i="19"/>
  <c r="T88" i="19" s="1"/>
  <c r="Q88" i="19"/>
  <c r="R88" i="19" s="1"/>
  <c r="AM87" i="19"/>
  <c r="AK87" i="19"/>
  <c r="AI87" i="19"/>
  <c r="AG87" i="19"/>
  <c r="AE87" i="19"/>
  <c r="AC87" i="19"/>
  <c r="AA87" i="19"/>
  <c r="AB87" i="19" s="1"/>
  <c r="Y87" i="19"/>
  <c r="Z87" i="19" s="1"/>
  <c r="W87" i="19"/>
  <c r="X87" i="19" s="1"/>
  <c r="U87" i="19"/>
  <c r="V87" i="19" s="1"/>
  <c r="S87" i="19"/>
  <c r="T87" i="19" s="1"/>
  <c r="Q87" i="19"/>
  <c r="R87" i="19" s="1"/>
  <c r="AM86" i="19"/>
  <c r="AN86" i="19" s="1"/>
  <c r="AK86" i="19"/>
  <c r="AL86" i="19" s="1"/>
  <c r="AI86" i="19"/>
  <c r="AJ86" i="19" s="1"/>
  <c r="AG86" i="19"/>
  <c r="AH86" i="19" s="1"/>
  <c r="AE86" i="19"/>
  <c r="AF86" i="19" s="1"/>
  <c r="AC86" i="19"/>
  <c r="AD86" i="19" s="1"/>
  <c r="AA86" i="19"/>
  <c r="AB86" i="19" s="1"/>
  <c r="Y86" i="19"/>
  <c r="Z86" i="19" s="1"/>
  <c r="W86" i="19"/>
  <c r="X86" i="19" s="1"/>
  <c r="U86" i="19"/>
  <c r="V86" i="19" s="1"/>
  <c r="S86" i="19"/>
  <c r="T86" i="19" s="1"/>
  <c r="Q86" i="19"/>
  <c r="R86" i="19" s="1"/>
  <c r="AM85" i="19"/>
  <c r="AN85" i="19" s="1"/>
  <c r="AK85" i="19"/>
  <c r="AL85" i="19" s="1"/>
  <c r="AI85" i="19"/>
  <c r="AJ85" i="19" s="1"/>
  <c r="AG85" i="19"/>
  <c r="AE85" i="19"/>
  <c r="AF85" i="19" s="1"/>
  <c r="AC85" i="19"/>
  <c r="AD85" i="19" s="1"/>
  <c r="AA85" i="19"/>
  <c r="AB85" i="19" s="1"/>
  <c r="Y85" i="19"/>
  <c r="Z85" i="19" s="1"/>
  <c r="W85" i="19"/>
  <c r="X85" i="19" s="1"/>
  <c r="U85" i="19"/>
  <c r="V85" i="19" s="1"/>
  <c r="S85" i="19"/>
  <c r="T85" i="19" s="1"/>
  <c r="Q85" i="19"/>
  <c r="R85" i="19" s="1"/>
  <c r="AM84" i="19"/>
  <c r="AK84" i="19"/>
  <c r="AL84" i="19" s="1"/>
  <c r="AI84" i="19"/>
  <c r="AJ84" i="19" s="1"/>
  <c r="AG84" i="19"/>
  <c r="AH84" i="19" s="1"/>
  <c r="AE84" i="19"/>
  <c r="AF84" i="19" s="1"/>
  <c r="AC84" i="19"/>
  <c r="AD84" i="19" s="1"/>
  <c r="AA84" i="19"/>
  <c r="AB84" i="19" s="1"/>
  <c r="Y84" i="19"/>
  <c r="Z84" i="19" s="1"/>
  <c r="W84" i="19"/>
  <c r="X84" i="19" s="1"/>
  <c r="U84" i="19"/>
  <c r="V84" i="19" s="1"/>
  <c r="S84" i="19"/>
  <c r="T84" i="19" s="1"/>
  <c r="Q84" i="19"/>
  <c r="R84" i="19" s="1"/>
  <c r="AM83" i="19"/>
  <c r="AN83" i="19" s="1"/>
  <c r="AK83" i="19"/>
  <c r="AL83" i="19" s="1"/>
  <c r="AI83" i="19"/>
  <c r="AJ83" i="19" s="1"/>
  <c r="AG83" i="19"/>
  <c r="AH83" i="19" s="1"/>
  <c r="AE83" i="19"/>
  <c r="AF83" i="19" s="1"/>
  <c r="AC83" i="19"/>
  <c r="AD83" i="19" s="1"/>
  <c r="AA83" i="19"/>
  <c r="AB83" i="19" s="1"/>
  <c r="Y83" i="19"/>
  <c r="Z83" i="19" s="1"/>
  <c r="W83" i="19"/>
  <c r="X83" i="19" s="1"/>
  <c r="U83" i="19"/>
  <c r="V83" i="19" s="1"/>
  <c r="S83" i="19"/>
  <c r="T83" i="19" s="1"/>
  <c r="Q83" i="19"/>
  <c r="R83" i="19" s="1"/>
  <c r="AM82" i="19"/>
  <c r="AN82" i="19" s="1"/>
  <c r="AK82" i="19"/>
  <c r="AL82" i="19" s="1"/>
  <c r="AI82" i="19"/>
  <c r="AG82" i="19"/>
  <c r="AH82" i="19" s="1"/>
  <c r="AE82" i="19"/>
  <c r="AF82" i="19" s="1"/>
  <c r="AC82" i="19"/>
  <c r="AD82" i="19" s="1"/>
  <c r="AA82" i="19"/>
  <c r="AB82" i="19" s="1"/>
  <c r="Y82" i="19"/>
  <c r="Z82" i="19" s="1"/>
  <c r="W82" i="19"/>
  <c r="X82" i="19" s="1"/>
  <c r="U82" i="19"/>
  <c r="V82" i="19" s="1"/>
  <c r="S82" i="19"/>
  <c r="T82" i="19" s="1"/>
  <c r="Q82" i="19"/>
  <c r="R82" i="19" s="1"/>
  <c r="AM81" i="19"/>
  <c r="AN81" i="19" s="1"/>
  <c r="AK81" i="19"/>
  <c r="AL81" i="19" s="1"/>
  <c r="AI81" i="19"/>
  <c r="AJ81" i="19" s="1"/>
  <c r="AG81" i="19"/>
  <c r="AH81" i="19" s="1"/>
  <c r="AE81" i="19"/>
  <c r="AF81" i="19" s="1"/>
  <c r="AC81" i="19"/>
  <c r="AD81" i="19" s="1"/>
  <c r="AA81" i="19"/>
  <c r="AB81" i="19" s="1"/>
  <c r="Y81" i="19"/>
  <c r="Z81" i="19" s="1"/>
  <c r="W81" i="19"/>
  <c r="X81" i="19" s="1"/>
  <c r="U81" i="19"/>
  <c r="V81" i="19" s="1"/>
  <c r="S81" i="19"/>
  <c r="T81" i="19" s="1"/>
  <c r="Q81" i="19"/>
  <c r="R81" i="19" s="1"/>
  <c r="AM80" i="19"/>
  <c r="AN80" i="19" s="1"/>
  <c r="AK80" i="19"/>
  <c r="AI80" i="19"/>
  <c r="AJ80" i="19" s="1"/>
  <c r="AG80" i="19"/>
  <c r="AH80" i="19" s="1"/>
  <c r="AE80" i="19"/>
  <c r="AF80" i="19" s="1"/>
  <c r="AC80" i="19"/>
  <c r="AD80" i="19" s="1"/>
  <c r="AA80" i="19"/>
  <c r="AB80" i="19" s="1"/>
  <c r="Y80" i="19"/>
  <c r="Z80" i="19" s="1"/>
  <c r="W80" i="19"/>
  <c r="X80" i="19" s="1"/>
  <c r="U80" i="19"/>
  <c r="V80" i="19" s="1"/>
  <c r="S80" i="19"/>
  <c r="T80" i="19" s="1"/>
  <c r="Q80" i="19"/>
  <c r="R80" i="19" s="1"/>
  <c r="AM79" i="19"/>
  <c r="AN79" i="19" s="1"/>
  <c r="AK79" i="19"/>
  <c r="AL79" i="19" s="1"/>
  <c r="AI79" i="19"/>
  <c r="AJ79" i="19" s="1"/>
  <c r="AG79" i="19"/>
  <c r="AH79" i="19" s="1"/>
  <c r="AE79" i="19"/>
  <c r="AF79" i="19" s="1"/>
  <c r="AC79" i="19"/>
  <c r="AA79" i="19"/>
  <c r="AB79" i="19" s="1"/>
  <c r="Y79" i="19"/>
  <c r="Z79" i="19" s="1"/>
  <c r="W79" i="19"/>
  <c r="X79" i="19" s="1"/>
  <c r="U79" i="19"/>
  <c r="V79" i="19" s="1"/>
  <c r="S79" i="19"/>
  <c r="T79" i="19" s="1"/>
  <c r="Q79" i="19"/>
  <c r="R79" i="19" s="1"/>
  <c r="AM78" i="19"/>
  <c r="AN78" i="19" s="1"/>
  <c r="AK78" i="19"/>
  <c r="AL78" i="19" s="1"/>
  <c r="AI78" i="19"/>
  <c r="AJ78" i="19" s="1"/>
  <c r="AG78" i="19"/>
  <c r="AH78" i="19" s="1"/>
  <c r="AE78" i="19"/>
  <c r="AF78" i="19" s="1"/>
  <c r="AC78" i="19"/>
  <c r="AD78" i="19" s="1"/>
  <c r="AA78" i="19"/>
  <c r="AB78" i="19" s="1"/>
  <c r="Y78" i="19"/>
  <c r="Z78" i="19" s="1"/>
  <c r="W78" i="19"/>
  <c r="X78" i="19" s="1"/>
  <c r="U78" i="19"/>
  <c r="V78" i="19" s="1"/>
  <c r="S78" i="19"/>
  <c r="T78" i="19" s="1"/>
  <c r="Q78" i="19"/>
  <c r="R78" i="19" s="1"/>
  <c r="AM77" i="19"/>
  <c r="AN77" i="19" s="1"/>
  <c r="AK77" i="19"/>
  <c r="AL77" i="19" s="1"/>
  <c r="AI77" i="19"/>
  <c r="AJ77" i="19" s="1"/>
  <c r="AG77" i="19"/>
  <c r="AE77" i="19"/>
  <c r="AF77" i="19" s="1"/>
  <c r="AC77" i="19"/>
  <c r="AD77" i="19" s="1"/>
  <c r="AA77" i="19"/>
  <c r="AB77" i="19" s="1"/>
  <c r="Y77" i="19"/>
  <c r="Z77" i="19" s="1"/>
  <c r="W77" i="19"/>
  <c r="X77" i="19" s="1"/>
  <c r="U77" i="19"/>
  <c r="V77" i="19" s="1"/>
  <c r="S77" i="19"/>
  <c r="T77" i="19" s="1"/>
  <c r="Q77" i="19"/>
  <c r="AM76" i="19"/>
  <c r="AK76" i="19"/>
  <c r="AL76" i="19" s="1"/>
  <c r="AI76" i="19"/>
  <c r="AJ76" i="19" s="1"/>
  <c r="AG76" i="19"/>
  <c r="AH76" i="19" s="1"/>
  <c r="AE76" i="19"/>
  <c r="AF76" i="19" s="1"/>
  <c r="AC76" i="19"/>
  <c r="AD76" i="19" s="1"/>
  <c r="AA76" i="19"/>
  <c r="AB76" i="19" s="1"/>
  <c r="Y76" i="19"/>
  <c r="Z76" i="19" s="1"/>
  <c r="W76" i="19"/>
  <c r="X76" i="19" s="1"/>
  <c r="U76" i="19"/>
  <c r="V76" i="19" s="1"/>
  <c r="S76" i="19"/>
  <c r="T76" i="19" s="1"/>
  <c r="Q76" i="19"/>
  <c r="R76" i="19" s="1"/>
  <c r="AM75" i="19"/>
  <c r="AN75" i="19" s="1"/>
  <c r="AK75" i="19"/>
  <c r="AL75" i="19" s="1"/>
  <c r="AI75" i="19"/>
  <c r="AJ75" i="19" s="1"/>
  <c r="AG75" i="19"/>
  <c r="AH75" i="19" s="1"/>
  <c r="AE75" i="19"/>
  <c r="AF75" i="19" s="1"/>
  <c r="AC75" i="19"/>
  <c r="AD75" i="19" s="1"/>
  <c r="AA75" i="19"/>
  <c r="AB75" i="19" s="1"/>
  <c r="Y75" i="19"/>
  <c r="Z75" i="19" s="1"/>
  <c r="W75" i="19"/>
  <c r="X75" i="19" s="1"/>
  <c r="U75" i="19"/>
  <c r="V75" i="19" s="1"/>
  <c r="S75" i="19"/>
  <c r="T75" i="19" s="1"/>
  <c r="Q75" i="19"/>
  <c r="R75" i="19" s="1"/>
  <c r="AM74" i="19"/>
  <c r="AN74" i="19" s="1"/>
  <c r="AK74" i="19"/>
  <c r="AL74" i="19" s="1"/>
  <c r="AI74" i="19"/>
  <c r="AG74" i="19"/>
  <c r="AH74" i="19" s="1"/>
  <c r="AE74" i="19"/>
  <c r="AF74" i="19" s="1"/>
  <c r="AC74" i="19"/>
  <c r="AD74" i="19" s="1"/>
  <c r="AA74" i="19"/>
  <c r="AB74" i="19" s="1"/>
  <c r="Y74" i="19"/>
  <c r="Z74" i="19" s="1"/>
  <c r="W74" i="19"/>
  <c r="X74" i="19" s="1"/>
  <c r="U74" i="19"/>
  <c r="V74" i="19" s="1"/>
  <c r="S74" i="19"/>
  <c r="T74" i="19" s="1"/>
  <c r="Q74" i="19"/>
  <c r="R74" i="19" s="1"/>
  <c r="AM73" i="19"/>
  <c r="AN73" i="19" s="1"/>
  <c r="AK73" i="19"/>
  <c r="AL73" i="19" s="1"/>
  <c r="AI73" i="19"/>
  <c r="AJ73" i="19" s="1"/>
  <c r="AG73" i="19"/>
  <c r="AH73" i="19" s="1"/>
  <c r="AE73" i="19"/>
  <c r="AF73" i="19" s="1"/>
  <c r="AC73" i="19"/>
  <c r="AD73" i="19" s="1"/>
  <c r="AA73" i="19"/>
  <c r="AB73" i="19" s="1"/>
  <c r="Y73" i="19"/>
  <c r="Z73" i="19" s="1"/>
  <c r="W73" i="19"/>
  <c r="X73" i="19" s="1"/>
  <c r="U73" i="19"/>
  <c r="V73" i="19" s="1"/>
  <c r="S73" i="19"/>
  <c r="T73" i="19" s="1"/>
  <c r="Q73" i="19"/>
  <c r="R73" i="19" s="1"/>
  <c r="AM72" i="19"/>
  <c r="AN72" i="19" s="1"/>
  <c r="AK72" i="19"/>
  <c r="AI72" i="19"/>
  <c r="AJ72" i="19" s="1"/>
  <c r="AG72" i="19"/>
  <c r="AH72" i="19" s="1"/>
  <c r="AE72" i="19"/>
  <c r="AF72" i="19" s="1"/>
  <c r="AC72" i="19"/>
  <c r="AD72" i="19" s="1"/>
  <c r="AA72" i="19"/>
  <c r="AB72" i="19" s="1"/>
  <c r="Y72" i="19"/>
  <c r="Z72" i="19" s="1"/>
  <c r="W72" i="19"/>
  <c r="X72" i="19" s="1"/>
  <c r="U72" i="19"/>
  <c r="V72" i="19" s="1"/>
  <c r="S72" i="19"/>
  <c r="T72" i="19" s="1"/>
  <c r="Q72" i="19"/>
  <c r="R72" i="19" s="1"/>
  <c r="AM71" i="19"/>
  <c r="AN71" i="19" s="1"/>
  <c r="AK71" i="19"/>
  <c r="AL71" i="19" s="1"/>
  <c r="AI71" i="19"/>
  <c r="AJ71" i="19" s="1"/>
  <c r="AG71" i="19"/>
  <c r="AH71" i="19" s="1"/>
  <c r="AE71" i="19"/>
  <c r="AF71" i="19" s="1"/>
  <c r="AC71" i="19"/>
  <c r="AA71" i="19"/>
  <c r="AB71" i="19" s="1"/>
  <c r="Y71" i="19"/>
  <c r="Z71" i="19" s="1"/>
  <c r="W71" i="19"/>
  <c r="X71" i="19" s="1"/>
  <c r="U71" i="19"/>
  <c r="V71" i="19" s="1"/>
  <c r="S71" i="19"/>
  <c r="T71" i="19" s="1"/>
  <c r="Q71" i="19"/>
  <c r="R71" i="19" s="1"/>
  <c r="AM70" i="19"/>
  <c r="AN70" i="19" s="1"/>
  <c r="AK70" i="19"/>
  <c r="AL70" i="19" s="1"/>
  <c r="AI70" i="19"/>
  <c r="AJ70" i="19" s="1"/>
  <c r="AG70" i="19"/>
  <c r="AH70" i="19" s="1"/>
  <c r="AE70" i="19"/>
  <c r="AF70" i="19" s="1"/>
  <c r="AC70" i="19"/>
  <c r="AD70" i="19" s="1"/>
  <c r="AA70" i="19"/>
  <c r="AB70" i="19" s="1"/>
  <c r="Y70" i="19"/>
  <c r="Z70" i="19" s="1"/>
  <c r="W70" i="19"/>
  <c r="X70" i="19" s="1"/>
  <c r="U70" i="19"/>
  <c r="V70" i="19" s="1"/>
  <c r="S70" i="19"/>
  <c r="T70" i="19" s="1"/>
  <c r="Q70" i="19"/>
  <c r="R70" i="19" s="1"/>
  <c r="AM69" i="19"/>
  <c r="AN69" i="19" s="1"/>
  <c r="AK69" i="19"/>
  <c r="AL69" i="19" s="1"/>
  <c r="AI69" i="19"/>
  <c r="AJ69" i="19" s="1"/>
  <c r="AG69" i="19"/>
  <c r="AE69" i="19"/>
  <c r="AF69" i="19" s="1"/>
  <c r="AC69" i="19"/>
  <c r="AD69" i="19" s="1"/>
  <c r="AA69" i="19"/>
  <c r="AB69" i="19" s="1"/>
  <c r="Y69" i="19"/>
  <c r="Z69" i="19" s="1"/>
  <c r="W69" i="19"/>
  <c r="X69" i="19" s="1"/>
  <c r="U69" i="19"/>
  <c r="V69" i="19" s="1"/>
  <c r="S69" i="19"/>
  <c r="T69" i="19" s="1"/>
  <c r="Q69" i="19"/>
  <c r="R69" i="19" s="1"/>
  <c r="AM68" i="19"/>
  <c r="AK68" i="19"/>
  <c r="AL68" i="19" s="1"/>
  <c r="AI68" i="19"/>
  <c r="AJ68" i="19" s="1"/>
  <c r="AG68" i="19"/>
  <c r="AH68" i="19" s="1"/>
  <c r="AE68" i="19"/>
  <c r="AF68" i="19" s="1"/>
  <c r="AC68" i="19"/>
  <c r="AD68" i="19" s="1"/>
  <c r="AA68" i="19"/>
  <c r="AB68" i="19" s="1"/>
  <c r="Y68" i="19"/>
  <c r="Z68" i="19" s="1"/>
  <c r="W68" i="19"/>
  <c r="X68" i="19" s="1"/>
  <c r="U68" i="19"/>
  <c r="V68" i="19" s="1"/>
  <c r="S68" i="19"/>
  <c r="T68" i="19" s="1"/>
  <c r="Q68" i="19"/>
  <c r="R68" i="19" s="1"/>
  <c r="AM67" i="19"/>
  <c r="AN67" i="19" s="1"/>
  <c r="AK67" i="19"/>
  <c r="AL67" i="19" s="1"/>
  <c r="AI67" i="19"/>
  <c r="AJ67" i="19" s="1"/>
  <c r="AG67" i="19"/>
  <c r="AH67" i="19" s="1"/>
  <c r="AE67" i="19"/>
  <c r="AF67" i="19" s="1"/>
  <c r="AC67" i="19"/>
  <c r="AD67" i="19" s="1"/>
  <c r="AA67" i="19"/>
  <c r="AB67" i="19" s="1"/>
  <c r="Y67" i="19"/>
  <c r="Z67" i="19" s="1"/>
  <c r="W67" i="19"/>
  <c r="X67" i="19" s="1"/>
  <c r="U67" i="19"/>
  <c r="V67" i="19" s="1"/>
  <c r="S67" i="19"/>
  <c r="T67" i="19" s="1"/>
  <c r="Q67" i="19"/>
  <c r="R67" i="19" s="1"/>
  <c r="AM66" i="19"/>
  <c r="AN66" i="19" s="1"/>
  <c r="AK66" i="19"/>
  <c r="AL66" i="19" s="1"/>
  <c r="AI66" i="19"/>
  <c r="AG66" i="19"/>
  <c r="AH66" i="19" s="1"/>
  <c r="AE66" i="19"/>
  <c r="AF66" i="19" s="1"/>
  <c r="AC66" i="19"/>
  <c r="AD66" i="19" s="1"/>
  <c r="AA66" i="19"/>
  <c r="AB66" i="19" s="1"/>
  <c r="Y66" i="19"/>
  <c r="Z66" i="19" s="1"/>
  <c r="W66" i="19"/>
  <c r="X66" i="19" s="1"/>
  <c r="U66" i="19"/>
  <c r="V66" i="19" s="1"/>
  <c r="S66" i="19"/>
  <c r="T66" i="19" s="1"/>
  <c r="Q66" i="19"/>
  <c r="R66" i="19" s="1"/>
  <c r="AM65" i="19"/>
  <c r="AN65" i="19" s="1"/>
  <c r="AK65" i="19"/>
  <c r="AL65" i="19" s="1"/>
  <c r="AI65" i="19"/>
  <c r="AJ65" i="19" s="1"/>
  <c r="AG65" i="19"/>
  <c r="AH65" i="19" s="1"/>
  <c r="AE65" i="19"/>
  <c r="AF65" i="19" s="1"/>
  <c r="AC65" i="19"/>
  <c r="AD65" i="19" s="1"/>
  <c r="AA65" i="19"/>
  <c r="AB65" i="19" s="1"/>
  <c r="Y65" i="19"/>
  <c r="Z65" i="19" s="1"/>
  <c r="W65" i="19"/>
  <c r="X65" i="19" s="1"/>
  <c r="U65" i="19"/>
  <c r="V65" i="19" s="1"/>
  <c r="S65" i="19"/>
  <c r="T65" i="19" s="1"/>
  <c r="Q65" i="19"/>
  <c r="R65" i="19" s="1"/>
  <c r="AM64" i="19"/>
  <c r="AN64" i="19" s="1"/>
  <c r="AK64" i="19"/>
  <c r="AI64" i="19"/>
  <c r="AJ64" i="19" s="1"/>
  <c r="AG64" i="19"/>
  <c r="AH64" i="19" s="1"/>
  <c r="AE64" i="19"/>
  <c r="AF64" i="19" s="1"/>
  <c r="AC64" i="19"/>
  <c r="AD64" i="19" s="1"/>
  <c r="AA64" i="19"/>
  <c r="AB64" i="19" s="1"/>
  <c r="Y64" i="19"/>
  <c r="Z64" i="19" s="1"/>
  <c r="W64" i="19"/>
  <c r="X64" i="19" s="1"/>
  <c r="U64" i="19"/>
  <c r="V64" i="19" s="1"/>
  <c r="S64" i="19"/>
  <c r="T64" i="19" s="1"/>
  <c r="Q64" i="19"/>
  <c r="R64" i="19" s="1"/>
  <c r="AM63" i="19"/>
  <c r="AN63" i="19" s="1"/>
  <c r="AK63" i="19"/>
  <c r="AL63" i="19" s="1"/>
  <c r="AI63" i="19"/>
  <c r="AJ63" i="19" s="1"/>
  <c r="AG63" i="19"/>
  <c r="AH63" i="19" s="1"/>
  <c r="AE63" i="19"/>
  <c r="AF63" i="19" s="1"/>
  <c r="AC63" i="19"/>
  <c r="AA63" i="19"/>
  <c r="AB63" i="19" s="1"/>
  <c r="Y63" i="19"/>
  <c r="Z63" i="19" s="1"/>
  <c r="W63" i="19"/>
  <c r="X63" i="19" s="1"/>
  <c r="U63" i="19"/>
  <c r="V63" i="19" s="1"/>
  <c r="S63" i="19"/>
  <c r="T63" i="19" s="1"/>
  <c r="Q63" i="19"/>
  <c r="AM62" i="19"/>
  <c r="AN62" i="19" s="1"/>
  <c r="AK62" i="19"/>
  <c r="AL62" i="19" s="1"/>
  <c r="AI62" i="19"/>
  <c r="AJ62" i="19" s="1"/>
  <c r="AG62" i="19"/>
  <c r="AH62" i="19" s="1"/>
  <c r="AE62" i="19"/>
  <c r="AF62" i="19" s="1"/>
  <c r="AC62" i="19"/>
  <c r="AD62" i="19" s="1"/>
  <c r="AA62" i="19"/>
  <c r="AB62" i="19" s="1"/>
  <c r="Y62" i="19"/>
  <c r="Z62" i="19" s="1"/>
  <c r="W62" i="19"/>
  <c r="X62" i="19" s="1"/>
  <c r="U62" i="19"/>
  <c r="V62" i="19" s="1"/>
  <c r="S62" i="19"/>
  <c r="T62" i="19" s="1"/>
  <c r="Q62" i="19"/>
  <c r="R62" i="19" s="1"/>
  <c r="AM61" i="19"/>
  <c r="AN61" i="19" s="1"/>
  <c r="AK61" i="19"/>
  <c r="AL61" i="19" s="1"/>
  <c r="AI61" i="19"/>
  <c r="AJ61" i="19" s="1"/>
  <c r="AG61" i="19"/>
  <c r="AE61" i="19"/>
  <c r="AF61" i="19" s="1"/>
  <c r="AC61" i="19"/>
  <c r="AD61" i="19" s="1"/>
  <c r="AA61" i="19"/>
  <c r="AB61" i="19" s="1"/>
  <c r="Y61" i="19"/>
  <c r="Z61" i="19" s="1"/>
  <c r="W61" i="19"/>
  <c r="X61" i="19" s="1"/>
  <c r="U61" i="19"/>
  <c r="V61" i="19" s="1"/>
  <c r="S61" i="19"/>
  <c r="T61" i="19" s="1"/>
  <c r="Q61" i="19"/>
  <c r="R61" i="19" s="1"/>
  <c r="AM60" i="19"/>
  <c r="AK60" i="19"/>
  <c r="AL60" i="19" s="1"/>
  <c r="AI60" i="19"/>
  <c r="AJ60" i="19" s="1"/>
  <c r="AG60" i="19"/>
  <c r="AH60" i="19" s="1"/>
  <c r="AE60" i="19"/>
  <c r="AF60" i="19" s="1"/>
  <c r="AC60" i="19"/>
  <c r="AD60" i="19" s="1"/>
  <c r="AA60" i="19"/>
  <c r="AB60" i="19" s="1"/>
  <c r="Y60" i="19"/>
  <c r="Z60" i="19" s="1"/>
  <c r="W60" i="19"/>
  <c r="X60" i="19" s="1"/>
  <c r="U60" i="19"/>
  <c r="V60" i="19" s="1"/>
  <c r="S60" i="19"/>
  <c r="T60" i="19" s="1"/>
  <c r="Q60" i="19"/>
  <c r="R60" i="19" s="1"/>
  <c r="AM59" i="19"/>
  <c r="AN59" i="19" s="1"/>
  <c r="AK59" i="19"/>
  <c r="AL59" i="19" s="1"/>
  <c r="AI59" i="19"/>
  <c r="AJ59" i="19" s="1"/>
  <c r="AG59" i="19"/>
  <c r="AH59" i="19" s="1"/>
  <c r="AE59" i="19"/>
  <c r="AF59" i="19" s="1"/>
  <c r="AC59" i="19"/>
  <c r="AD59" i="19" s="1"/>
  <c r="AA59" i="19"/>
  <c r="AB59" i="19" s="1"/>
  <c r="Y59" i="19"/>
  <c r="Z59" i="19" s="1"/>
  <c r="W59" i="19"/>
  <c r="X59" i="19" s="1"/>
  <c r="U59" i="19"/>
  <c r="V59" i="19" s="1"/>
  <c r="S59" i="19"/>
  <c r="T59" i="19" s="1"/>
  <c r="Q59" i="19"/>
  <c r="R59" i="19" s="1"/>
  <c r="AM58" i="19"/>
  <c r="AN58" i="19" s="1"/>
  <c r="AK58" i="19"/>
  <c r="AL58" i="19" s="1"/>
  <c r="AI58" i="19"/>
  <c r="AG58" i="19"/>
  <c r="AH58" i="19" s="1"/>
  <c r="AE58" i="19"/>
  <c r="AF58" i="19" s="1"/>
  <c r="AC58" i="19"/>
  <c r="AD58" i="19" s="1"/>
  <c r="AA58" i="19"/>
  <c r="AB58" i="19" s="1"/>
  <c r="Y58" i="19"/>
  <c r="Z58" i="19" s="1"/>
  <c r="W58" i="19"/>
  <c r="X58" i="19" s="1"/>
  <c r="U58" i="19"/>
  <c r="V58" i="19" s="1"/>
  <c r="S58" i="19"/>
  <c r="T58" i="19" s="1"/>
  <c r="Q58" i="19"/>
  <c r="R58" i="19" s="1"/>
  <c r="AM57" i="19"/>
  <c r="AN57" i="19" s="1"/>
  <c r="AK57" i="19"/>
  <c r="AL57" i="19" s="1"/>
  <c r="AI57" i="19"/>
  <c r="AJ57" i="19" s="1"/>
  <c r="AG57" i="19"/>
  <c r="AH57" i="19" s="1"/>
  <c r="AE57" i="19"/>
  <c r="AF57" i="19" s="1"/>
  <c r="AC57" i="19"/>
  <c r="AD57" i="19" s="1"/>
  <c r="AA57" i="19"/>
  <c r="AB57" i="19" s="1"/>
  <c r="Y57" i="19"/>
  <c r="Z57" i="19" s="1"/>
  <c r="W57" i="19"/>
  <c r="X57" i="19" s="1"/>
  <c r="U57" i="19"/>
  <c r="V57" i="19" s="1"/>
  <c r="S57" i="19"/>
  <c r="T57" i="19" s="1"/>
  <c r="Q57" i="19"/>
  <c r="R57" i="19" s="1"/>
  <c r="AM56" i="19"/>
  <c r="AN56" i="19" s="1"/>
  <c r="AK56" i="19"/>
  <c r="AI56" i="19"/>
  <c r="AJ56" i="19" s="1"/>
  <c r="AG56" i="19"/>
  <c r="AH56" i="19" s="1"/>
  <c r="AE56" i="19"/>
  <c r="AF56" i="19" s="1"/>
  <c r="AC56" i="19"/>
  <c r="AD56" i="19" s="1"/>
  <c r="AA56" i="19"/>
  <c r="AB56" i="19" s="1"/>
  <c r="Y56" i="19"/>
  <c r="Z56" i="19" s="1"/>
  <c r="W56" i="19"/>
  <c r="X56" i="19" s="1"/>
  <c r="U56" i="19"/>
  <c r="V56" i="19" s="1"/>
  <c r="S56" i="19"/>
  <c r="T56" i="19" s="1"/>
  <c r="Q56" i="19"/>
  <c r="R56" i="19" s="1"/>
  <c r="AM55" i="19"/>
  <c r="AN55" i="19" s="1"/>
  <c r="AK55" i="19"/>
  <c r="AL55" i="19" s="1"/>
  <c r="AI55" i="19"/>
  <c r="AJ55" i="19" s="1"/>
  <c r="AG55" i="19"/>
  <c r="AH55" i="19" s="1"/>
  <c r="AE55" i="19"/>
  <c r="AF55" i="19" s="1"/>
  <c r="AC55" i="19"/>
  <c r="AA55" i="19"/>
  <c r="AB55" i="19" s="1"/>
  <c r="Y55" i="19"/>
  <c r="Z55" i="19" s="1"/>
  <c r="W55" i="19"/>
  <c r="X55" i="19" s="1"/>
  <c r="U55" i="19"/>
  <c r="V55" i="19" s="1"/>
  <c r="S55" i="19"/>
  <c r="T55" i="19" s="1"/>
  <c r="Q55" i="19"/>
  <c r="R55" i="19" s="1"/>
  <c r="AM54" i="19"/>
  <c r="AN54" i="19" s="1"/>
  <c r="AK54" i="19"/>
  <c r="AL54" i="19" s="1"/>
  <c r="AI54" i="19"/>
  <c r="AJ54" i="19" s="1"/>
  <c r="AG54" i="19"/>
  <c r="AH54" i="19" s="1"/>
  <c r="AE54" i="19"/>
  <c r="AF54" i="19" s="1"/>
  <c r="AC54" i="19"/>
  <c r="AD54" i="19" s="1"/>
  <c r="AA54" i="19"/>
  <c r="AB54" i="19" s="1"/>
  <c r="Y54" i="19"/>
  <c r="Z54" i="19" s="1"/>
  <c r="W54" i="19"/>
  <c r="X54" i="19" s="1"/>
  <c r="U54" i="19"/>
  <c r="V54" i="19" s="1"/>
  <c r="S54" i="19"/>
  <c r="T54" i="19" s="1"/>
  <c r="Q54" i="19"/>
  <c r="R54" i="19" s="1"/>
  <c r="AM53" i="19"/>
  <c r="AN53" i="19" s="1"/>
  <c r="AK53" i="19"/>
  <c r="AL53" i="19" s="1"/>
  <c r="AI53" i="19"/>
  <c r="AJ53" i="19" s="1"/>
  <c r="AG53" i="19"/>
  <c r="AE53" i="19"/>
  <c r="AF53" i="19" s="1"/>
  <c r="AC53" i="19"/>
  <c r="AD53" i="19" s="1"/>
  <c r="AA53" i="19"/>
  <c r="AB53" i="19" s="1"/>
  <c r="Y53" i="19"/>
  <c r="Z53" i="19" s="1"/>
  <c r="W53" i="19"/>
  <c r="X53" i="19" s="1"/>
  <c r="U53" i="19"/>
  <c r="V53" i="19" s="1"/>
  <c r="S53" i="19"/>
  <c r="T53" i="19" s="1"/>
  <c r="Q53" i="19"/>
  <c r="R53" i="19" s="1"/>
  <c r="AM52" i="19"/>
  <c r="AK52" i="19"/>
  <c r="AL52" i="19" s="1"/>
  <c r="AI52" i="19"/>
  <c r="AJ52" i="19" s="1"/>
  <c r="AG52" i="19"/>
  <c r="AH52" i="19" s="1"/>
  <c r="AE52" i="19"/>
  <c r="AF52" i="19" s="1"/>
  <c r="AC52" i="19"/>
  <c r="AD52" i="19" s="1"/>
  <c r="AA52" i="19"/>
  <c r="AB52" i="19" s="1"/>
  <c r="Y52" i="19"/>
  <c r="Z52" i="19" s="1"/>
  <c r="W52" i="19"/>
  <c r="X52" i="19" s="1"/>
  <c r="U52" i="19"/>
  <c r="V52" i="19" s="1"/>
  <c r="S52" i="19"/>
  <c r="T52" i="19" s="1"/>
  <c r="Q52" i="19"/>
  <c r="R52" i="19" s="1"/>
  <c r="AM51" i="19"/>
  <c r="AN51" i="19" s="1"/>
  <c r="AK51" i="19"/>
  <c r="AL51" i="19" s="1"/>
  <c r="AI51" i="19"/>
  <c r="AJ51" i="19" s="1"/>
  <c r="AG51" i="19"/>
  <c r="AH51" i="19" s="1"/>
  <c r="AE51" i="19"/>
  <c r="AF51" i="19" s="1"/>
  <c r="AC51" i="19"/>
  <c r="AD51" i="19" s="1"/>
  <c r="AA51" i="19"/>
  <c r="AB51" i="19" s="1"/>
  <c r="Y51" i="19"/>
  <c r="Z51" i="19" s="1"/>
  <c r="W51" i="19"/>
  <c r="X51" i="19" s="1"/>
  <c r="U51" i="19"/>
  <c r="V51" i="19" s="1"/>
  <c r="S51" i="19"/>
  <c r="T51" i="19" s="1"/>
  <c r="Q51" i="19"/>
  <c r="R51" i="19" s="1"/>
  <c r="AM50" i="19"/>
  <c r="AN50" i="19" s="1"/>
  <c r="AK50" i="19"/>
  <c r="AL50" i="19" s="1"/>
  <c r="AI50" i="19"/>
  <c r="AG50" i="19"/>
  <c r="AH50" i="19" s="1"/>
  <c r="AE50" i="19"/>
  <c r="AF50" i="19" s="1"/>
  <c r="AC50" i="19"/>
  <c r="AD50" i="19" s="1"/>
  <c r="AA50" i="19"/>
  <c r="AB50" i="19" s="1"/>
  <c r="Y50" i="19"/>
  <c r="Z50" i="19" s="1"/>
  <c r="W50" i="19"/>
  <c r="X50" i="19" s="1"/>
  <c r="U50" i="19"/>
  <c r="V50" i="19" s="1"/>
  <c r="S50" i="19"/>
  <c r="T50" i="19" s="1"/>
  <c r="Q50" i="19"/>
  <c r="R50" i="19" s="1"/>
  <c r="AM49" i="19"/>
  <c r="AN49" i="19" s="1"/>
  <c r="AK49" i="19"/>
  <c r="AL49" i="19" s="1"/>
  <c r="AI49" i="19"/>
  <c r="AJ49" i="19" s="1"/>
  <c r="AG49" i="19"/>
  <c r="AH49" i="19" s="1"/>
  <c r="AE49" i="19"/>
  <c r="AF49" i="19" s="1"/>
  <c r="AC49" i="19"/>
  <c r="AD49" i="19" s="1"/>
  <c r="AA49" i="19"/>
  <c r="AB49" i="19" s="1"/>
  <c r="Y49" i="19"/>
  <c r="Z49" i="19" s="1"/>
  <c r="W49" i="19"/>
  <c r="X49" i="19" s="1"/>
  <c r="U49" i="19"/>
  <c r="V49" i="19" s="1"/>
  <c r="S49" i="19"/>
  <c r="T49" i="19" s="1"/>
  <c r="Q49" i="19"/>
  <c r="R49" i="19" s="1"/>
  <c r="AM48" i="19"/>
  <c r="AN48" i="19" s="1"/>
  <c r="AK48" i="19"/>
  <c r="AI48" i="19"/>
  <c r="AJ48" i="19" s="1"/>
  <c r="AG48" i="19"/>
  <c r="AH48" i="19" s="1"/>
  <c r="AE48" i="19"/>
  <c r="AF48" i="19" s="1"/>
  <c r="AC48" i="19"/>
  <c r="AD48" i="19" s="1"/>
  <c r="AA48" i="19"/>
  <c r="AB48" i="19" s="1"/>
  <c r="Y48" i="19"/>
  <c r="Z48" i="19" s="1"/>
  <c r="W48" i="19"/>
  <c r="X48" i="19" s="1"/>
  <c r="U48" i="19"/>
  <c r="V48" i="19" s="1"/>
  <c r="S48" i="19"/>
  <c r="T48" i="19" s="1"/>
  <c r="Q48" i="19"/>
  <c r="R48" i="19" s="1"/>
  <c r="AM47" i="19"/>
  <c r="AN47" i="19" s="1"/>
  <c r="AK47" i="19"/>
  <c r="AL47" i="19" s="1"/>
  <c r="AI47" i="19"/>
  <c r="AJ47" i="19" s="1"/>
  <c r="AG47" i="19"/>
  <c r="AH47" i="19" s="1"/>
  <c r="AE47" i="19"/>
  <c r="AF47" i="19" s="1"/>
  <c r="AC47" i="19"/>
  <c r="AA47" i="19"/>
  <c r="AB47" i="19" s="1"/>
  <c r="Y47" i="19"/>
  <c r="Z47" i="19" s="1"/>
  <c r="W47" i="19"/>
  <c r="X47" i="19" s="1"/>
  <c r="U47" i="19"/>
  <c r="V47" i="19" s="1"/>
  <c r="S47" i="19"/>
  <c r="T47" i="19" s="1"/>
  <c r="Q47" i="19"/>
  <c r="R47" i="19" s="1"/>
  <c r="AM46" i="19"/>
  <c r="AN46" i="19" s="1"/>
  <c r="AK46" i="19"/>
  <c r="AL46" i="19" s="1"/>
  <c r="AI46" i="19"/>
  <c r="AJ46" i="19" s="1"/>
  <c r="AG46" i="19"/>
  <c r="AH46" i="19" s="1"/>
  <c r="AE46" i="19"/>
  <c r="AF46" i="19" s="1"/>
  <c r="AC46" i="19"/>
  <c r="AD46" i="19" s="1"/>
  <c r="AA46" i="19"/>
  <c r="AB46" i="19" s="1"/>
  <c r="Y46" i="19"/>
  <c r="Z46" i="19" s="1"/>
  <c r="W46" i="19"/>
  <c r="X46" i="19" s="1"/>
  <c r="U46" i="19"/>
  <c r="V46" i="19" s="1"/>
  <c r="S46" i="19"/>
  <c r="T46" i="19" s="1"/>
  <c r="Q46" i="19"/>
  <c r="R46" i="19" s="1"/>
  <c r="AM45" i="19"/>
  <c r="AN45" i="19" s="1"/>
  <c r="AK45" i="19"/>
  <c r="AL45" i="19" s="1"/>
  <c r="AI45" i="19"/>
  <c r="AJ45" i="19" s="1"/>
  <c r="AG45" i="19"/>
  <c r="AE45" i="19"/>
  <c r="AF45" i="19" s="1"/>
  <c r="AC45" i="19"/>
  <c r="AD45" i="19" s="1"/>
  <c r="AA45" i="19"/>
  <c r="AB45" i="19" s="1"/>
  <c r="Y45" i="19"/>
  <c r="Z45" i="19" s="1"/>
  <c r="W45" i="19"/>
  <c r="X45" i="19" s="1"/>
  <c r="U45" i="19"/>
  <c r="V45" i="19" s="1"/>
  <c r="S45" i="19"/>
  <c r="T45" i="19" s="1"/>
  <c r="Q45" i="19"/>
  <c r="R45" i="19" s="1"/>
  <c r="AM44" i="19"/>
  <c r="AK44" i="19"/>
  <c r="AL44" i="19" s="1"/>
  <c r="AI44" i="19"/>
  <c r="AJ44" i="19" s="1"/>
  <c r="AG44" i="19"/>
  <c r="AH44" i="19" s="1"/>
  <c r="AE44" i="19"/>
  <c r="AF44" i="19" s="1"/>
  <c r="AC44" i="19"/>
  <c r="AD44" i="19" s="1"/>
  <c r="AA44" i="19"/>
  <c r="AB44" i="19" s="1"/>
  <c r="Y44" i="19"/>
  <c r="Z44" i="19" s="1"/>
  <c r="W44" i="19"/>
  <c r="X44" i="19" s="1"/>
  <c r="U44" i="19"/>
  <c r="V44" i="19" s="1"/>
  <c r="S44" i="19"/>
  <c r="T44" i="19" s="1"/>
  <c r="Q44" i="19"/>
  <c r="R44" i="19" s="1"/>
  <c r="AM43" i="19"/>
  <c r="AN43" i="19" s="1"/>
  <c r="AK43" i="19"/>
  <c r="AL43" i="19" s="1"/>
  <c r="AI43" i="19"/>
  <c r="AJ43" i="19" s="1"/>
  <c r="AG43" i="19"/>
  <c r="AH43" i="19" s="1"/>
  <c r="AE43" i="19"/>
  <c r="AF43" i="19" s="1"/>
  <c r="AC43" i="19"/>
  <c r="AD43" i="19" s="1"/>
  <c r="AA43" i="19"/>
  <c r="AB43" i="19" s="1"/>
  <c r="Y43" i="19"/>
  <c r="Z43" i="19" s="1"/>
  <c r="W43" i="19"/>
  <c r="X43" i="19" s="1"/>
  <c r="U43" i="19"/>
  <c r="V43" i="19" s="1"/>
  <c r="S43" i="19"/>
  <c r="T43" i="19" s="1"/>
  <c r="Q43" i="19"/>
  <c r="R43" i="19" s="1"/>
  <c r="AM42" i="19"/>
  <c r="AN42" i="19" s="1"/>
  <c r="AK42" i="19"/>
  <c r="AL42" i="19" s="1"/>
  <c r="AI42" i="19"/>
  <c r="AG42" i="19"/>
  <c r="AH42" i="19" s="1"/>
  <c r="AE42" i="19"/>
  <c r="AF42" i="19" s="1"/>
  <c r="AC42" i="19"/>
  <c r="AD42" i="19" s="1"/>
  <c r="AA42" i="19"/>
  <c r="AB42" i="19" s="1"/>
  <c r="Y42" i="19"/>
  <c r="Z42" i="19" s="1"/>
  <c r="W42" i="19"/>
  <c r="X42" i="19" s="1"/>
  <c r="U42" i="19"/>
  <c r="V42" i="19" s="1"/>
  <c r="S42" i="19"/>
  <c r="T42" i="19" s="1"/>
  <c r="Q42" i="19"/>
  <c r="R42" i="19" s="1"/>
  <c r="AM41" i="19"/>
  <c r="AN41" i="19" s="1"/>
  <c r="AK41" i="19"/>
  <c r="AL41" i="19" s="1"/>
  <c r="AI41" i="19"/>
  <c r="AJ41" i="19" s="1"/>
  <c r="AG41" i="19"/>
  <c r="AH41" i="19" s="1"/>
  <c r="AE41" i="19"/>
  <c r="AF41" i="19" s="1"/>
  <c r="AC41" i="19"/>
  <c r="AD41" i="19" s="1"/>
  <c r="AA41" i="19"/>
  <c r="AB41" i="19" s="1"/>
  <c r="Y41" i="19"/>
  <c r="Z41" i="19" s="1"/>
  <c r="W41" i="19"/>
  <c r="X41" i="19" s="1"/>
  <c r="U41" i="19"/>
  <c r="V41" i="19" s="1"/>
  <c r="S41" i="19"/>
  <c r="T41" i="19" s="1"/>
  <c r="Q41" i="19"/>
  <c r="R41" i="19" s="1"/>
  <c r="AM40" i="19"/>
  <c r="AN40" i="19" s="1"/>
  <c r="AK40" i="19"/>
  <c r="AL40" i="19" s="1"/>
  <c r="AI40" i="19"/>
  <c r="AJ40" i="19" s="1"/>
  <c r="AG40" i="19"/>
  <c r="AH40" i="19" s="1"/>
  <c r="AE40" i="19"/>
  <c r="AF40" i="19" s="1"/>
  <c r="AC40" i="19"/>
  <c r="AD40" i="19" s="1"/>
  <c r="AA40" i="19"/>
  <c r="AB40" i="19" s="1"/>
  <c r="Y40" i="19"/>
  <c r="Z40" i="19" s="1"/>
  <c r="W40" i="19"/>
  <c r="X40" i="19" s="1"/>
  <c r="U40" i="19"/>
  <c r="V40" i="19" s="1"/>
  <c r="S40" i="19"/>
  <c r="T40" i="19" s="1"/>
  <c r="Q40" i="19"/>
  <c r="R40" i="19" s="1"/>
  <c r="AM39" i="19"/>
  <c r="AN39" i="19" s="1"/>
  <c r="AK39" i="19"/>
  <c r="AL39" i="19" s="1"/>
  <c r="AI39" i="19"/>
  <c r="AJ39" i="19" s="1"/>
  <c r="AG39" i="19"/>
  <c r="AH39" i="19" s="1"/>
  <c r="AE39" i="19"/>
  <c r="AF39" i="19" s="1"/>
  <c r="AC39" i="19"/>
  <c r="AA39" i="19"/>
  <c r="AB39" i="19" s="1"/>
  <c r="Y39" i="19"/>
  <c r="Z39" i="19" s="1"/>
  <c r="W39" i="19"/>
  <c r="X39" i="19" s="1"/>
  <c r="U39" i="19"/>
  <c r="V39" i="19" s="1"/>
  <c r="S39" i="19"/>
  <c r="T39" i="19" s="1"/>
  <c r="Q39" i="19"/>
  <c r="R39" i="19" s="1"/>
  <c r="AM38" i="19"/>
  <c r="AN38" i="19" s="1"/>
  <c r="AK38" i="19"/>
  <c r="AL38" i="19" s="1"/>
  <c r="AI38" i="19"/>
  <c r="AJ38" i="19" s="1"/>
  <c r="AG38" i="19"/>
  <c r="AH38" i="19" s="1"/>
  <c r="AE38" i="19"/>
  <c r="AF38" i="19" s="1"/>
  <c r="AC38" i="19"/>
  <c r="AD38" i="19" s="1"/>
  <c r="AA38" i="19"/>
  <c r="AB38" i="19" s="1"/>
  <c r="Y38" i="19"/>
  <c r="Z38" i="19" s="1"/>
  <c r="W38" i="19"/>
  <c r="X38" i="19" s="1"/>
  <c r="U38" i="19"/>
  <c r="V38" i="19" s="1"/>
  <c r="S38" i="19"/>
  <c r="T38" i="19" s="1"/>
  <c r="Q38" i="19"/>
  <c r="R38" i="19" s="1"/>
  <c r="AM37" i="19"/>
  <c r="AN37" i="19" s="1"/>
  <c r="AK37" i="19"/>
  <c r="AL37" i="19" s="1"/>
  <c r="AI37" i="19"/>
  <c r="AJ37" i="19" s="1"/>
  <c r="AG37" i="19"/>
  <c r="AH37" i="19" s="1"/>
  <c r="AE37" i="19"/>
  <c r="AF37" i="19" s="1"/>
  <c r="AC37" i="19"/>
  <c r="AD37" i="19" s="1"/>
  <c r="AA37" i="19"/>
  <c r="AB37" i="19" s="1"/>
  <c r="Y37" i="19"/>
  <c r="Z37" i="19" s="1"/>
  <c r="W37" i="19"/>
  <c r="X37" i="19" s="1"/>
  <c r="U37" i="19"/>
  <c r="V37" i="19" s="1"/>
  <c r="S37" i="19"/>
  <c r="T37" i="19" s="1"/>
  <c r="Q37" i="19"/>
  <c r="R37" i="19" s="1"/>
  <c r="AM36" i="19"/>
  <c r="AN36" i="19" s="1"/>
  <c r="AK36" i="19"/>
  <c r="AL36" i="19" s="1"/>
  <c r="AI36" i="19"/>
  <c r="AJ36" i="19" s="1"/>
  <c r="AG36" i="19"/>
  <c r="AH36" i="19" s="1"/>
  <c r="AE36" i="19"/>
  <c r="AF36" i="19" s="1"/>
  <c r="AC36" i="19"/>
  <c r="AD36" i="19" s="1"/>
  <c r="AA36" i="19"/>
  <c r="AB36" i="19" s="1"/>
  <c r="Y36" i="19"/>
  <c r="Z36" i="19" s="1"/>
  <c r="W36" i="19"/>
  <c r="X36" i="19" s="1"/>
  <c r="U36" i="19"/>
  <c r="V36" i="19" s="1"/>
  <c r="S36" i="19"/>
  <c r="T36" i="19" s="1"/>
  <c r="Q36" i="19"/>
  <c r="R36" i="19" s="1"/>
  <c r="AM35" i="19"/>
  <c r="AN35" i="19" s="1"/>
  <c r="AK35" i="19"/>
  <c r="AL35" i="19" s="1"/>
  <c r="AI35" i="19"/>
  <c r="AJ35" i="19" s="1"/>
  <c r="AG35" i="19"/>
  <c r="AH35" i="19" s="1"/>
  <c r="AE35" i="19"/>
  <c r="AF35" i="19" s="1"/>
  <c r="AC35" i="19"/>
  <c r="AD35" i="19" s="1"/>
  <c r="AA35" i="19"/>
  <c r="AB35" i="19" s="1"/>
  <c r="Y35" i="19"/>
  <c r="Z35" i="19" s="1"/>
  <c r="W35" i="19"/>
  <c r="X35" i="19" s="1"/>
  <c r="U35" i="19"/>
  <c r="V35" i="19" s="1"/>
  <c r="S35" i="19"/>
  <c r="T35" i="19" s="1"/>
  <c r="Q35" i="19"/>
  <c r="R35" i="19" s="1"/>
  <c r="AM34" i="19"/>
  <c r="AN34" i="19" s="1"/>
  <c r="AK34" i="19"/>
  <c r="AL34" i="19" s="1"/>
  <c r="AI34" i="19"/>
  <c r="AJ34" i="19" s="1"/>
  <c r="AG34" i="19"/>
  <c r="AH34" i="19" s="1"/>
  <c r="AE34" i="19"/>
  <c r="AF34" i="19" s="1"/>
  <c r="AC34" i="19"/>
  <c r="AD34" i="19" s="1"/>
  <c r="AA34" i="19"/>
  <c r="AB34" i="19" s="1"/>
  <c r="Y34" i="19"/>
  <c r="Z34" i="19" s="1"/>
  <c r="W34" i="19"/>
  <c r="X34" i="19" s="1"/>
  <c r="U34" i="19"/>
  <c r="V34" i="19" s="1"/>
  <c r="S34" i="19"/>
  <c r="T34" i="19" s="1"/>
  <c r="Q34" i="19"/>
  <c r="R34" i="19" s="1"/>
  <c r="AM33" i="19"/>
  <c r="AN33" i="19" s="1"/>
  <c r="AK33" i="19"/>
  <c r="AI33" i="19"/>
  <c r="AJ33" i="19" s="1"/>
  <c r="AG33" i="19"/>
  <c r="AH33" i="19" s="1"/>
  <c r="AE33" i="19"/>
  <c r="AF33" i="19" s="1"/>
  <c r="AC33" i="19"/>
  <c r="AD33" i="19" s="1"/>
  <c r="AA33" i="19"/>
  <c r="AB33" i="19" s="1"/>
  <c r="Y33" i="19"/>
  <c r="Z33" i="19" s="1"/>
  <c r="W33" i="19"/>
  <c r="X33" i="19" s="1"/>
  <c r="U33" i="19"/>
  <c r="V33" i="19" s="1"/>
  <c r="S33" i="19"/>
  <c r="T33" i="19" s="1"/>
  <c r="Q33" i="19"/>
  <c r="R33" i="19" s="1"/>
  <c r="AM32" i="19"/>
  <c r="AN32" i="19" s="1"/>
  <c r="AK32" i="19"/>
  <c r="AL32" i="19" s="1"/>
  <c r="AI32" i="19"/>
  <c r="AJ32" i="19" s="1"/>
  <c r="AG32" i="19"/>
  <c r="AH32" i="19" s="1"/>
  <c r="AE32" i="19"/>
  <c r="AF32" i="19" s="1"/>
  <c r="AC32" i="19"/>
  <c r="AD32" i="19" s="1"/>
  <c r="AA32" i="19"/>
  <c r="AB32" i="19" s="1"/>
  <c r="Y32" i="19"/>
  <c r="Z32" i="19" s="1"/>
  <c r="W32" i="19"/>
  <c r="X32" i="19" s="1"/>
  <c r="U32" i="19"/>
  <c r="V32" i="19" s="1"/>
  <c r="S32" i="19"/>
  <c r="T32" i="19" s="1"/>
  <c r="Q32" i="19"/>
  <c r="R32" i="19" s="1"/>
  <c r="AM31" i="19"/>
  <c r="AN31" i="19" s="1"/>
  <c r="AK31" i="19"/>
  <c r="AL31" i="19" s="1"/>
  <c r="AI31" i="19"/>
  <c r="AJ31" i="19" s="1"/>
  <c r="AG31" i="19"/>
  <c r="AH31" i="19" s="1"/>
  <c r="AE31" i="19"/>
  <c r="AF31" i="19" s="1"/>
  <c r="AC31" i="19"/>
  <c r="AD31" i="19" s="1"/>
  <c r="AA31" i="19"/>
  <c r="AB31" i="19" s="1"/>
  <c r="Y31" i="19"/>
  <c r="Z31" i="19" s="1"/>
  <c r="W31" i="19"/>
  <c r="X31" i="19" s="1"/>
  <c r="U31" i="19"/>
  <c r="V31" i="19" s="1"/>
  <c r="S31" i="19"/>
  <c r="T31" i="19" s="1"/>
  <c r="Q31" i="19"/>
  <c r="R31" i="19" s="1"/>
  <c r="AM30" i="19"/>
  <c r="AN30" i="19" s="1"/>
  <c r="AK30" i="19"/>
  <c r="AL30" i="19" s="1"/>
  <c r="AI30" i="19"/>
  <c r="AJ30" i="19" s="1"/>
  <c r="AG30" i="19"/>
  <c r="AH30" i="19" s="1"/>
  <c r="AE30" i="19"/>
  <c r="AF30" i="19" s="1"/>
  <c r="AC30" i="19"/>
  <c r="AD30" i="19" s="1"/>
  <c r="AA30" i="19"/>
  <c r="AB30" i="19" s="1"/>
  <c r="Y30" i="19"/>
  <c r="Z30" i="19" s="1"/>
  <c r="W30" i="19"/>
  <c r="X30" i="19" s="1"/>
  <c r="U30" i="19"/>
  <c r="V30" i="19" s="1"/>
  <c r="S30" i="19"/>
  <c r="T30" i="19" s="1"/>
  <c r="Q30" i="19"/>
  <c r="AM29" i="19"/>
  <c r="AK29" i="19"/>
  <c r="AI29" i="19"/>
  <c r="AG29" i="19"/>
  <c r="AE29" i="19"/>
  <c r="AA29" i="19"/>
  <c r="AB29" i="19" s="1"/>
  <c r="Y29" i="19"/>
  <c r="Z29" i="19" s="1"/>
  <c r="W29" i="19"/>
  <c r="X29" i="19" s="1"/>
  <c r="U29" i="19"/>
  <c r="V29" i="19" s="1"/>
  <c r="S29" i="19"/>
  <c r="AO30" i="19" l="1"/>
  <c r="AO96" i="19"/>
  <c r="AO112" i="19"/>
  <c r="AO120" i="19"/>
  <c r="AO129" i="19"/>
  <c r="AO69" i="19"/>
  <c r="AO95" i="19"/>
  <c r="R77" i="19"/>
  <c r="AO77" i="19" s="1"/>
  <c r="AO89" i="19"/>
  <c r="AO127" i="19"/>
  <c r="R63" i="19"/>
  <c r="AO63" i="19" s="1"/>
  <c r="R119" i="19"/>
  <c r="AO119" i="19" s="1"/>
  <c r="R127" i="19"/>
  <c r="AO61" i="19"/>
  <c r="AO128" i="19"/>
  <c r="AO57" i="19"/>
  <c r="AO65" i="19"/>
  <c r="AO79" i="19"/>
  <c r="AO55" i="19"/>
  <c r="AO71" i="19"/>
  <c r="AO93" i="19"/>
  <c r="AO101" i="19"/>
  <c r="AO105" i="19"/>
  <c r="AO109" i="19"/>
  <c r="AO111" i="19"/>
  <c r="AO42" i="19"/>
  <c r="AO82" i="19"/>
  <c r="AO122" i="19"/>
  <c r="AO106" i="19"/>
  <c r="AO98" i="19"/>
  <c r="AO90" i="19"/>
  <c r="AO39" i="19"/>
  <c r="AO47" i="19"/>
  <c r="AO37" i="19"/>
  <c r="Z130" i="19"/>
  <c r="AO40" i="19"/>
  <c r="AF130" i="19"/>
  <c r="AO50" i="19"/>
  <c r="AO31" i="19"/>
  <c r="AO45" i="19"/>
  <c r="AH130" i="19"/>
  <c r="AO38" i="19"/>
  <c r="AO46" i="19"/>
  <c r="AB130" i="19"/>
  <c r="AO32" i="19"/>
  <c r="T130" i="19"/>
  <c r="AJ130" i="19"/>
  <c r="AO35" i="19"/>
  <c r="AO43" i="19"/>
  <c r="AO53" i="19"/>
  <c r="AO54" i="19"/>
  <c r="AO34" i="19"/>
  <c r="AD130" i="19"/>
  <c r="V130" i="19"/>
  <c r="AO33" i="19"/>
  <c r="AO36" i="19"/>
  <c r="AO41" i="19"/>
  <c r="AO44" i="19"/>
  <c r="AO49" i="19"/>
  <c r="AO52" i="19"/>
  <c r="AO48" i="19"/>
  <c r="AL130" i="19"/>
  <c r="X130" i="19"/>
  <c r="AN130" i="19"/>
  <c r="AO60" i="19"/>
  <c r="AO68" i="19"/>
  <c r="AO59" i="19"/>
  <c r="AO84" i="19"/>
  <c r="AO87" i="19"/>
  <c r="AO104" i="19"/>
  <c r="AO114" i="19"/>
  <c r="AO115" i="19"/>
  <c r="AO58" i="19"/>
  <c r="AO64" i="19"/>
  <c r="AO88" i="19"/>
  <c r="AO70" i="19"/>
  <c r="AO74" i="19"/>
  <c r="AO80" i="19"/>
  <c r="AO103" i="19"/>
  <c r="AO67" i="19"/>
  <c r="AO85" i="19"/>
  <c r="AO94" i="19"/>
  <c r="AO121" i="19"/>
  <c r="AO73" i="19"/>
  <c r="AO78" i="19"/>
  <c r="AO97" i="19"/>
  <c r="AO62" i="19"/>
  <c r="AO113" i="19"/>
  <c r="AO81" i="19"/>
  <c r="AO56" i="19"/>
  <c r="AO66" i="19"/>
  <c r="AO72" i="19"/>
  <c r="AO76" i="19"/>
  <c r="AO91" i="19"/>
  <c r="AO123" i="19"/>
  <c r="AO51" i="19"/>
  <c r="AO75" i="19"/>
  <c r="AO99" i="19"/>
  <c r="AO107" i="19"/>
  <c r="AO117" i="19"/>
  <c r="AO125" i="19"/>
  <c r="AO100" i="19"/>
  <c r="AO102" i="19"/>
  <c r="AO83" i="19"/>
  <c r="AO108" i="19"/>
  <c r="AO110" i="19"/>
  <c r="AO118" i="19"/>
  <c r="AO126" i="19"/>
  <c r="AO86" i="19"/>
  <c r="AO116" i="19"/>
  <c r="AO124" i="19"/>
  <c r="AO92" i="19"/>
  <c r="Q30" i="1"/>
  <c r="R30" i="1" s="1"/>
  <c r="S30" i="1"/>
  <c r="T30" i="1" s="1"/>
  <c r="U30" i="1"/>
  <c r="V30" i="1" s="1"/>
  <c r="W30" i="1"/>
  <c r="X30" i="1" s="1"/>
  <c r="Y30" i="1"/>
  <c r="Z30" i="1" s="1"/>
  <c r="AA30" i="1"/>
  <c r="AB30" i="1" s="1"/>
  <c r="AC30" i="1"/>
  <c r="AD30" i="1" s="1"/>
  <c r="AE30" i="1"/>
  <c r="AF30" i="1" s="1"/>
  <c r="AG30" i="1"/>
  <c r="AH30" i="1" s="1"/>
  <c r="AI30" i="1"/>
  <c r="AJ30" i="1" s="1"/>
  <c r="AK30" i="1"/>
  <c r="AL30" i="1" s="1"/>
  <c r="AM30" i="1"/>
  <c r="AN30" i="1" s="1"/>
  <c r="Q31" i="1"/>
  <c r="R31" i="1" s="1"/>
  <c r="S31" i="1"/>
  <c r="T31" i="1" s="1"/>
  <c r="U31" i="1"/>
  <c r="V31" i="1" s="1"/>
  <c r="W31" i="1"/>
  <c r="X31" i="1" s="1"/>
  <c r="Y31" i="1"/>
  <c r="Z31" i="1" s="1"/>
  <c r="AA31" i="1"/>
  <c r="AB31" i="1" s="1"/>
  <c r="AC31" i="1"/>
  <c r="AD31" i="1" s="1"/>
  <c r="AE31" i="1"/>
  <c r="AF31" i="1" s="1"/>
  <c r="AG31" i="1"/>
  <c r="AH31" i="1" s="1"/>
  <c r="AI31" i="1"/>
  <c r="AJ31" i="1" s="1"/>
  <c r="AK31" i="1"/>
  <c r="AL31" i="1" s="1"/>
  <c r="AM31" i="1"/>
  <c r="AN31" i="1" s="1"/>
  <c r="Q32" i="1"/>
  <c r="R32" i="1" s="1"/>
  <c r="S32" i="1"/>
  <c r="T32" i="1" s="1"/>
  <c r="U32" i="1"/>
  <c r="V32" i="1" s="1"/>
  <c r="W32" i="1"/>
  <c r="X32" i="1" s="1"/>
  <c r="Y32" i="1"/>
  <c r="Z32" i="1" s="1"/>
  <c r="AA32" i="1"/>
  <c r="AB32" i="1" s="1"/>
  <c r="AC32" i="1"/>
  <c r="AD32" i="1" s="1"/>
  <c r="AE32" i="1"/>
  <c r="AF32" i="1" s="1"/>
  <c r="AG32" i="1"/>
  <c r="AH32" i="1" s="1"/>
  <c r="AI32" i="1"/>
  <c r="AJ32" i="1" s="1"/>
  <c r="AK32" i="1"/>
  <c r="AL32" i="1" s="1"/>
  <c r="AM32" i="1"/>
  <c r="AN32" i="1" s="1"/>
  <c r="Q33" i="1"/>
  <c r="R33" i="1" s="1"/>
  <c r="S33" i="1"/>
  <c r="T33" i="1" s="1"/>
  <c r="U33" i="1"/>
  <c r="V33" i="1" s="1"/>
  <c r="W33" i="1"/>
  <c r="X33" i="1" s="1"/>
  <c r="Y33" i="1"/>
  <c r="Z33" i="1" s="1"/>
  <c r="AA33" i="1"/>
  <c r="AB33" i="1" s="1"/>
  <c r="AC33" i="1"/>
  <c r="AD33" i="1" s="1"/>
  <c r="AE33" i="1"/>
  <c r="AF33" i="1" s="1"/>
  <c r="AG33" i="1"/>
  <c r="AH33" i="1" s="1"/>
  <c r="AI33" i="1"/>
  <c r="AJ33" i="1" s="1"/>
  <c r="AK33" i="1"/>
  <c r="AL33" i="1" s="1"/>
  <c r="AM33" i="1"/>
  <c r="AN33" i="1" s="1"/>
  <c r="Q34" i="1"/>
  <c r="R34" i="1" s="1"/>
  <c r="S34" i="1"/>
  <c r="T34" i="1" s="1"/>
  <c r="U34" i="1"/>
  <c r="V34" i="1" s="1"/>
  <c r="W34" i="1"/>
  <c r="X34" i="1" s="1"/>
  <c r="Y34" i="1"/>
  <c r="Z34" i="1" s="1"/>
  <c r="AA34" i="1"/>
  <c r="AB34" i="1" s="1"/>
  <c r="AC34" i="1"/>
  <c r="AD34" i="1" s="1"/>
  <c r="AE34" i="1"/>
  <c r="AF34" i="1" s="1"/>
  <c r="AG34" i="1"/>
  <c r="AH34" i="1" s="1"/>
  <c r="AI34" i="1"/>
  <c r="AJ34" i="1" s="1"/>
  <c r="AK34" i="1"/>
  <c r="AL34" i="1" s="1"/>
  <c r="AM34" i="1"/>
  <c r="AN34" i="1" s="1"/>
  <c r="Q35" i="1"/>
  <c r="R35" i="1" s="1"/>
  <c r="S35" i="1"/>
  <c r="T35" i="1" s="1"/>
  <c r="U35" i="1"/>
  <c r="V35" i="1"/>
  <c r="W35" i="1"/>
  <c r="X35" i="1" s="1"/>
  <c r="Y35" i="1"/>
  <c r="Z35" i="1" s="1"/>
  <c r="AA35" i="1"/>
  <c r="AB35" i="1" s="1"/>
  <c r="AC35" i="1"/>
  <c r="AD35" i="1" s="1"/>
  <c r="AE35" i="1"/>
  <c r="AF35" i="1" s="1"/>
  <c r="AG35" i="1"/>
  <c r="AH35" i="1" s="1"/>
  <c r="AI35" i="1"/>
  <c r="AJ35" i="1" s="1"/>
  <c r="AK35" i="1"/>
  <c r="AL35" i="1" s="1"/>
  <c r="AM35" i="1"/>
  <c r="AN35" i="1" s="1"/>
  <c r="Q36" i="1"/>
  <c r="R36" i="1" s="1"/>
  <c r="S36" i="1"/>
  <c r="T36" i="1" s="1"/>
  <c r="U36" i="1"/>
  <c r="V36" i="1" s="1"/>
  <c r="W36" i="1"/>
  <c r="X36" i="1" s="1"/>
  <c r="Y36" i="1"/>
  <c r="Z36" i="1" s="1"/>
  <c r="AA36" i="1"/>
  <c r="AB36" i="1" s="1"/>
  <c r="AC36" i="1"/>
  <c r="AD36" i="1" s="1"/>
  <c r="AE36" i="1"/>
  <c r="AF36" i="1" s="1"/>
  <c r="AG36" i="1"/>
  <c r="AH36" i="1" s="1"/>
  <c r="AI36" i="1"/>
  <c r="AJ36" i="1" s="1"/>
  <c r="AK36" i="1"/>
  <c r="AL36" i="1" s="1"/>
  <c r="AM36" i="1"/>
  <c r="AN36" i="1" s="1"/>
  <c r="Q37" i="1"/>
  <c r="R37" i="1" s="1"/>
  <c r="S37" i="1"/>
  <c r="T37" i="1" s="1"/>
  <c r="U37" i="1"/>
  <c r="V37" i="1" s="1"/>
  <c r="W37" i="1"/>
  <c r="X37" i="1" s="1"/>
  <c r="Y37" i="1"/>
  <c r="Z37" i="1" s="1"/>
  <c r="AA37" i="1"/>
  <c r="AB37" i="1" s="1"/>
  <c r="AC37" i="1"/>
  <c r="AD37" i="1" s="1"/>
  <c r="AE37" i="1"/>
  <c r="AF37" i="1" s="1"/>
  <c r="AG37" i="1"/>
  <c r="AH37" i="1" s="1"/>
  <c r="AI37" i="1"/>
  <c r="AJ37" i="1" s="1"/>
  <c r="AK37" i="1"/>
  <c r="AL37" i="1" s="1"/>
  <c r="AM37" i="1"/>
  <c r="AN37" i="1" s="1"/>
  <c r="R130" i="19" l="1"/>
  <c r="B18" i="19" s="1"/>
  <c r="B19" i="19"/>
  <c r="AO130" i="19"/>
  <c r="AO35" i="1"/>
  <c r="AO31" i="1"/>
  <c r="AO33" i="1"/>
  <c r="AO37" i="1"/>
  <c r="AO36" i="1"/>
  <c r="AO32" i="1"/>
  <c r="AO34" i="1"/>
  <c r="AO30" i="1"/>
  <c r="B20" i="19" l="1"/>
  <c r="Q38" i="1"/>
  <c r="R38" i="1" s="1"/>
  <c r="S38" i="1"/>
  <c r="T38" i="1" s="1"/>
  <c r="U38" i="1"/>
  <c r="V38" i="1" s="1"/>
  <c r="W38" i="1"/>
  <c r="X38" i="1" s="1"/>
  <c r="Y38" i="1"/>
  <c r="Z38" i="1" s="1"/>
  <c r="AA38" i="1"/>
  <c r="AB38" i="1" s="1"/>
  <c r="AC38" i="1"/>
  <c r="AD38" i="1" s="1"/>
  <c r="AE38" i="1"/>
  <c r="AF38" i="1" s="1"/>
  <c r="AG38" i="1"/>
  <c r="AH38" i="1" s="1"/>
  <c r="AI38" i="1"/>
  <c r="AJ38" i="1" s="1"/>
  <c r="AK38" i="1"/>
  <c r="AL38" i="1" s="1"/>
  <c r="AM38" i="1"/>
  <c r="AN38" i="1" s="1"/>
  <c r="Q39" i="1"/>
  <c r="R39" i="1" s="1"/>
  <c r="S39" i="1"/>
  <c r="T39" i="1" s="1"/>
  <c r="U39" i="1"/>
  <c r="V39" i="1" s="1"/>
  <c r="W39" i="1"/>
  <c r="X39" i="1" s="1"/>
  <c r="Y39" i="1"/>
  <c r="Z39" i="1" s="1"/>
  <c r="AA39" i="1"/>
  <c r="AB39" i="1" s="1"/>
  <c r="AC39" i="1"/>
  <c r="AD39" i="1" s="1"/>
  <c r="AE39" i="1"/>
  <c r="AF39" i="1" s="1"/>
  <c r="AG39" i="1"/>
  <c r="AH39" i="1" s="1"/>
  <c r="AI39" i="1"/>
  <c r="AJ39" i="1" s="1"/>
  <c r="AK39" i="1"/>
  <c r="AL39" i="1" s="1"/>
  <c r="AM39" i="1"/>
  <c r="AN39" i="1" s="1"/>
  <c r="Q40" i="1"/>
  <c r="R40" i="1" s="1"/>
  <c r="S40" i="1"/>
  <c r="T40" i="1" s="1"/>
  <c r="U40" i="1"/>
  <c r="V40" i="1" s="1"/>
  <c r="W40" i="1"/>
  <c r="X40" i="1" s="1"/>
  <c r="Y40" i="1"/>
  <c r="Z40" i="1" s="1"/>
  <c r="AA40" i="1"/>
  <c r="AB40" i="1" s="1"/>
  <c r="AC40" i="1"/>
  <c r="AD40" i="1" s="1"/>
  <c r="AE40" i="1"/>
  <c r="AF40" i="1" s="1"/>
  <c r="AG40" i="1"/>
  <c r="AH40" i="1" s="1"/>
  <c r="AI40" i="1"/>
  <c r="AJ40" i="1" s="1"/>
  <c r="AK40" i="1"/>
  <c r="AL40" i="1" s="1"/>
  <c r="AM40" i="1"/>
  <c r="AN40" i="1" s="1"/>
  <c r="Q41" i="1"/>
  <c r="R41" i="1" s="1"/>
  <c r="S41" i="1"/>
  <c r="T41" i="1" s="1"/>
  <c r="U41" i="1"/>
  <c r="V41" i="1" s="1"/>
  <c r="W41" i="1"/>
  <c r="X41" i="1" s="1"/>
  <c r="Y41" i="1"/>
  <c r="Z41" i="1" s="1"/>
  <c r="AA41" i="1"/>
  <c r="AB41" i="1" s="1"/>
  <c r="AC41" i="1"/>
  <c r="AD41" i="1" s="1"/>
  <c r="AE41" i="1"/>
  <c r="AF41" i="1" s="1"/>
  <c r="AG41" i="1"/>
  <c r="AH41" i="1" s="1"/>
  <c r="AI41" i="1"/>
  <c r="AJ41" i="1" s="1"/>
  <c r="AK41" i="1"/>
  <c r="AL41" i="1" s="1"/>
  <c r="AM41" i="1"/>
  <c r="AN41" i="1" s="1"/>
  <c r="Q42" i="1"/>
  <c r="R42" i="1" s="1"/>
  <c r="S42" i="1"/>
  <c r="T42" i="1" s="1"/>
  <c r="U42" i="1"/>
  <c r="V42" i="1" s="1"/>
  <c r="W42" i="1"/>
  <c r="X42" i="1" s="1"/>
  <c r="Y42" i="1"/>
  <c r="Z42" i="1" s="1"/>
  <c r="AA42" i="1"/>
  <c r="AB42" i="1" s="1"/>
  <c r="AC42" i="1"/>
  <c r="AD42" i="1" s="1"/>
  <c r="AE42" i="1"/>
  <c r="AF42" i="1" s="1"/>
  <c r="AG42" i="1"/>
  <c r="AH42" i="1" s="1"/>
  <c r="AI42" i="1"/>
  <c r="AJ42" i="1" s="1"/>
  <c r="AK42" i="1"/>
  <c r="AL42" i="1" s="1"/>
  <c r="AM42" i="1"/>
  <c r="AN42" i="1" s="1"/>
  <c r="Q43" i="1"/>
  <c r="R43" i="1" s="1"/>
  <c r="S43" i="1"/>
  <c r="T43" i="1" s="1"/>
  <c r="U43" i="1"/>
  <c r="V43" i="1" s="1"/>
  <c r="W43" i="1"/>
  <c r="X43" i="1" s="1"/>
  <c r="Y43" i="1"/>
  <c r="Z43" i="1" s="1"/>
  <c r="AA43" i="1"/>
  <c r="AB43" i="1" s="1"/>
  <c r="AC43" i="1"/>
  <c r="AD43" i="1" s="1"/>
  <c r="AE43" i="1"/>
  <c r="AF43" i="1" s="1"/>
  <c r="AG43" i="1"/>
  <c r="AH43" i="1" s="1"/>
  <c r="AI43" i="1"/>
  <c r="AJ43" i="1" s="1"/>
  <c r="AK43" i="1"/>
  <c r="AL43" i="1" s="1"/>
  <c r="AM43" i="1"/>
  <c r="AN43" i="1" s="1"/>
  <c r="Q44" i="1"/>
  <c r="R44" i="1" s="1"/>
  <c r="S44" i="1"/>
  <c r="T44" i="1" s="1"/>
  <c r="U44" i="1"/>
  <c r="V44" i="1" s="1"/>
  <c r="W44" i="1"/>
  <c r="X44" i="1" s="1"/>
  <c r="Y44" i="1"/>
  <c r="Z44" i="1" s="1"/>
  <c r="AA44" i="1"/>
  <c r="AB44" i="1" s="1"/>
  <c r="AC44" i="1"/>
  <c r="AD44" i="1" s="1"/>
  <c r="AE44" i="1"/>
  <c r="AF44" i="1" s="1"/>
  <c r="AG44" i="1"/>
  <c r="AH44" i="1" s="1"/>
  <c r="AI44" i="1"/>
  <c r="AJ44" i="1" s="1"/>
  <c r="AK44" i="1"/>
  <c r="AL44" i="1" s="1"/>
  <c r="AM44" i="1"/>
  <c r="AN44" i="1" s="1"/>
  <c r="Q45" i="1"/>
  <c r="R45" i="1" s="1"/>
  <c r="S45" i="1"/>
  <c r="T45" i="1" s="1"/>
  <c r="U45" i="1"/>
  <c r="V45" i="1" s="1"/>
  <c r="W45" i="1"/>
  <c r="X45" i="1" s="1"/>
  <c r="Y45" i="1"/>
  <c r="Z45" i="1" s="1"/>
  <c r="AA45" i="1"/>
  <c r="AB45" i="1" s="1"/>
  <c r="AC45" i="1"/>
  <c r="AD45" i="1" s="1"/>
  <c r="AE45" i="1"/>
  <c r="AF45" i="1" s="1"/>
  <c r="AG45" i="1"/>
  <c r="AH45" i="1" s="1"/>
  <c r="AI45" i="1"/>
  <c r="AJ45" i="1" s="1"/>
  <c r="AK45" i="1"/>
  <c r="AL45" i="1" s="1"/>
  <c r="AM45" i="1"/>
  <c r="AN45" i="1" s="1"/>
  <c r="Q46" i="1"/>
  <c r="R46" i="1" s="1"/>
  <c r="S46" i="1"/>
  <c r="T46" i="1" s="1"/>
  <c r="U46" i="1"/>
  <c r="V46" i="1" s="1"/>
  <c r="W46" i="1"/>
  <c r="X46" i="1" s="1"/>
  <c r="Y46" i="1"/>
  <c r="Z46" i="1" s="1"/>
  <c r="AA46" i="1"/>
  <c r="AB46" i="1" s="1"/>
  <c r="AC46" i="1"/>
  <c r="AD46" i="1" s="1"/>
  <c r="AE46" i="1"/>
  <c r="AF46" i="1" s="1"/>
  <c r="AG46" i="1"/>
  <c r="AH46" i="1" s="1"/>
  <c r="AI46" i="1"/>
  <c r="AJ46" i="1" s="1"/>
  <c r="AK46" i="1"/>
  <c r="AL46" i="1" s="1"/>
  <c r="AM46" i="1"/>
  <c r="AN46" i="1" s="1"/>
  <c r="Q47" i="1"/>
  <c r="R47" i="1" s="1"/>
  <c r="S47" i="1"/>
  <c r="T47" i="1" s="1"/>
  <c r="U47" i="1"/>
  <c r="V47" i="1" s="1"/>
  <c r="W47" i="1"/>
  <c r="X47" i="1" s="1"/>
  <c r="Y47" i="1"/>
  <c r="Z47" i="1" s="1"/>
  <c r="AA47" i="1"/>
  <c r="AB47" i="1" s="1"/>
  <c r="AC47" i="1"/>
  <c r="AD47" i="1" s="1"/>
  <c r="AE47" i="1"/>
  <c r="AF47" i="1" s="1"/>
  <c r="AG47" i="1"/>
  <c r="AH47" i="1" s="1"/>
  <c r="AI47" i="1"/>
  <c r="AJ47" i="1" s="1"/>
  <c r="AK47" i="1"/>
  <c r="AL47" i="1" s="1"/>
  <c r="AM47" i="1"/>
  <c r="AN47" i="1" s="1"/>
  <c r="Q48" i="1"/>
  <c r="R48" i="1" s="1"/>
  <c r="S48" i="1"/>
  <c r="T48" i="1" s="1"/>
  <c r="U48" i="1"/>
  <c r="V48" i="1" s="1"/>
  <c r="W48" i="1"/>
  <c r="X48" i="1" s="1"/>
  <c r="Y48" i="1"/>
  <c r="Z48" i="1" s="1"/>
  <c r="AA48" i="1"/>
  <c r="AB48" i="1" s="1"/>
  <c r="AC48" i="1"/>
  <c r="AD48" i="1" s="1"/>
  <c r="AE48" i="1"/>
  <c r="AF48" i="1" s="1"/>
  <c r="AG48" i="1"/>
  <c r="AH48" i="1" s="1"/>
  <c r="AI48" i="1"/>
  <c r="AJ48" i="1" s="1"/>
  <c r="AK48" i="1"/>
  <c r="AL48" i="1" s="1"/>
  <c r="AM48" i="1"/>
  <c r="AN48" i="1" s="1"/>
  <c r="Q49" i="1"/>
  <c r="R49" i="1" s="1"/>
  <c r="S49" i="1"/>
  <c r="T49" i="1" s="1"/>
  <c r="U49" i="1"/>
  <c r="V49" i="1" s="1"/>
  <c r="W49" i="1"/>
  <c r="X49" i="1" s="1"/>
  <c r="Y49" i="1"/>
  <c r="Z49" i="1" s="1"/>
  <c r="AA49" i="1"/>
  <c r="AB49" i="1" s="1"/>
  <c r="AC49" i="1"/>
  <c r="AD49" i="1" s="1"/>
  <c r="AE49" i="1"/>
  <c r="AF49" i="1" s="1"/>
  <c r="AG49" i="1"/>
  <c r="AH49" i="1" s="1"/>
  <c r="AI49" i="1"/>
  <c r="AJ49" i="1" s="1"/>
  <c r="AK49" i="1"/>
  <c r="AL49" i="1" s="1"/>
  <c r="AM49" i="1"/>
  <c r="AN49" i="1" s="1"/>
  <c r="Q50" i="1"/>
  <c r="R50" i="1" s="1"/>
  <c r="S50" i="1"/>
  <c r="T50" i="1" s="1"/>
  <c r="U50" i="1"/>
  <c r="V50" i="1" s="1"/>
  <c r="W50" i="1"/>
  <c r="X50" i="1" s="1"/>
  <c r="Y50" i="1"/>
  <c r="Z50" i="1" s="1"/>
  <c r="AA50" i="1"/>
  <c r="AB50" i="1" s="1"/>
  <c r="AC50" i="1"/>
  <c r="AD50" i="1" s="1"/>
  <c r="AE50" i="1"/>
  <c r="AF50" i="1" s="1"/>
  <c r="AG50" i="1"/>
  <c r="AH50" i="1" s="1"/>
  <c r="AI50" i="1"/>
  <c r="AJ50" i="1" s="1"/>
  <c r="AK50" i="1"/>
  <c r="AL50" i="1" s="1"/>
  <c r="AM50" i="1"/>
  <c r="AN50" i="1" s="1"/>
  <c r="Q51" i="1"/>
  <c r="R51" i="1" s="1"/>
  <c r="S51" i="1"/>
  <c r="T51" i="1" s="1"/>
  <c r="U51" i="1"/>
  <c r="V51" i="1" s="1"/>
  <c r="W51" i="1"/>
  <c r="X51" i="1" s="1"/>
  <c r="Y51" i="1"/>
  <c r="Z51" i="1" s="1"/>
  <c r="AA51" i="1"/>
  <c r="AB51" i="1" s="1"/>
  <c r="AC51" i="1"/>
  <c r="AD51" i="1" s="1"/>
  <c r="AE51" i="1"/>
  <c r="AF51" i="1" s="1"/>
  <c r="AG51" i="1"/>
  <c r="AH51" i="1" s="1"/>
  <c r="AI51" i="1"/>
  <c r="AJ51" i="1" s="1"/>
  <c r="AK51" i="1"/>
  <c r="AL51" i="1" s="1"/>
  <c r="AM51" i="1"/>
  <c r="AN51" i="1" s="1"/>
  <c r="Q52" i="1"/>
  <c r="R52" i="1" s="1"/>
  <c r="S52" i="1"/>
  <c r="T52" i="1" s="1"/>
  <c r="U52" i="1"/>
  <c r="V52" i="1" s="1"/>
  <c r="W52" i="1"/>
  <c r="X52" i="1" s="1"/>
  <c r="Y52" i="1"/>
  <c r="Z52" i="1" s="1"/>
  <c r="AA52" i="1"/>
  <c r="AB52" i="1" s="1"/>
  <c r="AC52" i="1"/>
  <c r="AD52" i="1" s="1"/>
  <c r="AE52" i="1"/>
  <c r="AF52" i="1" s="1"/>
  <c r="AG52" i="1"/>
  <c r="AH52" i="1" s="1"/>
  <c r="AI52" i="1"/>
  <c r="AJ52" i="1" s="1"/>
  <c r="AK52" i="1"/>
  <c r="AL52" i="1" s="1"/>
  <c r="AM52" i="1"/>
  <c r="AN52" i="1" s="1"/>
  <c r="Q53" i="1"/>
  <c r="R53" i="1" s="1"/>
  <c r="S53" i="1"/>
  <c r="T53" i="1" s="1"/>
  <c r="U53" i="1"/>
  <c r="V53" i="1" s="1"/>
  <c r="W53" i="1"/>
  <c r="X53" i="1" s="1"/>
  <c r="Y53" i="1"/>
  <c r="Z53" i="1" s="1"/>
  <c r="AA53" i="1"/>
  <c r="AB53" i="1" s="1"/>
  <c r="AC53" i="1"/>
  <c r="AD53" i="1" s="1"/>
  <c r="AE53" i="1"/>
  <c r="AF53" i="1" s="1"/>
  <c r="AG53" i="1"/>
  <c r="AH53" i="1" s="1"/>
  <c r="AI53" i="1"/>
  <c r="AJ53" i="1" s="1"/>
  <c r="AK53" i="1"/>
  <c r="AL53" i="1" s="1"/>
  <c r="AM53" i="1"/>
  <c r="AN53" i="1" s="1"/>
  <c r="Q54" i="1"/>
  <c r="R54" i="1" s="1"/>
  <c r="S54" i="1"/>
  <c r="T54" i="1" s="1"/>
  <c r="U54" i="1"/>
  <c r="V54" i="1" s="1"/>
  <c r="W54" i="1"/>
  <c r="X54" i="1" s="1"/>
  <c r="Y54" i="1"/>
  <c r="Z54" i="1" s="1"/>
  <c r="AA54" i="1"/>
  <c r="AB54" i="1" s="1"/>
  <c r="AC54" i="1"/>
  <c r="AD54" i="1" s="1"/>
  <c r="AE54" i="1"/>
  <c r="AF54" i="1" s="1"/>
  <c r="AG54" i="1"/>
  <c r="AH54" i="1" s="1"/>
  <c r="AI54" i="1"/>
  <c r="AJ54" i="1" s="1"/>
  <c r="AK54" i="1"/>
  <c r="AL54" i="1" s="1"/>
  <c r="AM54" i="1"/>
  <c r="AN54" i="1" s="1"/>
  <c r="Q55" i="1"/>
  <c r="R55" i="1" s="1"/>
  <c r="S55" i="1"/>
  <c r="T55" i="1" s="1"/>
  <c r="U55" i="1"/>
  <c r="V55" i="1" s="1"/>
  <c r="W55" i="1"/>
  <c r="X55" i="1" s="1"/>
  <c r="Y55" i="1"/>
  <c r="Z55" i="1" s="1"/>
  <c r="AA55" i="1"/>
  <c r="AB55" i="1" s="1"/>
  <c r="AC55" i="1"/>
  <c r="AD55" i="1" s="1"/>
  <c r="AE55" i="1"/>
  <c r="AF55" i="1" s="1"/>
  <c r="AG55" i="1"/>
  <c r="AH55" i="1" s="1"/>
  <c r="AI55" i="1"/>
  <c r="AJ55" i="1" s="1"/>
  <c r="AK55" i="1"/>
  <c r="AL55" i="1" s="1"/>
  <c r="AM55" i="1"/>
  <c r="AN55" i="1" s="1"/>
  <c r="Q56" i="1"/>
  <c r="R56" i="1" s="1"/>
  <c r="S56" i="1"/>
  <c r="T56" i="1" s="1"/>
  <c r="U56" i="1"/>
  <c r="V56" i="1" s="1"/>
  <c r="W56" i="1"/>
  <c r="X56" i="1" s="1"/>
  <c r="Y56" i="1"/>
  <c r="Z56" i="1" s="1"/>
  <c r="AA56" i="1"/>
  <c r="AB56" i="1" s="1"/>
  <c r="AC56" i="1"/>
  <c r="AD56" i="1" s="1"/>
  <c r="AE56" i="1"/>
  <c r="AF56" i="1" s="1"/>
  <c r="AG56" i="1"/>
  <c r="AH56" i="1" s="1"/>
  <c r="AI56" i="1"/>
  <c r="AJ56" i="1" s="1"/>
  <c r="AK56" i="1"/>
  <c r="AL56" i="1" s="1"/>
  <c r="AM56" i="1"/>
  <c r="AN56" i="1" s="1"/>
  <c r="Q57" i="1"/>
  <c r="R57" i="1" s="1"/>
  <c r="S57" i="1"/>
  <c r="T57" i="1" s="1"/>
  <c r="U57" i="1"/>
  <c r="V57" i="1" s="1"/>
  <c r="W57" i="1"/>
  <c r="X57" i="1" s="1"/>
  <c r="Y57" i="1"/>
  <c r="Z57" i="1" s="1"/>
  <c r="AA57" i="1"/>
  <c r="AB57" i="1" s="1"/>
  <c r="AC57" i="1"/>
  <c r="AD57" i="1" s="1"/>
  <c r="AE57" i="1"/>
  <c r="AF57" i="1" s="1"/>
  <c r="AG57" i="1"/>
  <c r="AH57" i="1" s="1"/>
  <c r="AI57" i="1"/>
  <c r="AJ57" i="1" s="1"/>
  <c r="AK57" i="1"/>
  <c r="AL57" i="1" s="1"/>
  <c r="AM57" i="1"/>
  <c r="AN57" i="1" s="1"/>
  <c r="Q58" i="1"/>
  <c r="R58" i="1" s="1"/>
  <c r="S58" i="1"/>
  <c r="T58" i="1" s="1"/>
  <c r="U58" i="1"/>
  <c r="V58" i="1" s="1"/>
  <c r="W58" i="1"/>
  <c r="X58" i="1" s="1"/>
  <c r="Y58" i="1"/>
  <c r="Z58" i="1" s="1"/>
  <c r="AA58" i="1"/>
  <c r="AB58" i="1" s="1"/>
  <c r="AC58" i="1"/>
  <c r="AD58" i="1" s="1"/>
  <c r="AE58" i="1"/>
  <c r="AF58" i="1" s="1"/>
  <c r="AG58" i="1"/>
  <c r="AH58" i="1" s="1"/>
  <c r="AI58" i="1"/>
  <c r="AJ58" i="1" s="1"/>
  <c r="AK58" i="1"/>
  <c r="AL58" i="1" s="1"/>
  <c r="AM58" i="1"/>
  <c r="AN58" i="1" s="1"/>
  <c r="Q59" i="1"/>
  <c r="R59" i="1" s="1"/>
  <c r="S59" i="1"/>
  <c r="T59" i="1" s="1"/>
  <c r="U59" i="1"/>
  <c r="V59" i="1" s="1"/>
  <c r="W59" i="1"/>
  <c r="X59" i="1" s="1"/>
  <c r="Y59" i="1"/>
  <c r="Z59" i="1" s="1"/>
  <c r="AA59" i="1"/>
  <c r="AB59" i="1" s="1"/>
  <c r="AC59" i="1"/>
  <c r="AD59" i="1" s="1"/>
  <c r="AE59" i="1"/>
  <c r="AF59" i="1" s="1"/>
  <c r="AG59" i="1"/>
  <c r="AH59" i="1" s="1"/>
  <c r="AI59" i="1"/>
  <c r="AJ59" i="1" s="1"/>
  <c r="AK59" i="1"/>
  <c r="AL59" i="1" s="1"/>
  <c r="AM59" i="1"/>
  <c r="AN59" i="1" s="1"/>
  <c r="Q60" i="1"/>
  <c r="R60" i="1" s="1"/>
  <c r="S60" i="1"/>
  <c r="T60" i="1" s="1"/>
  <c r="U60" i="1"/>
  <c r="V60" i="1" s="1"/>
  <c r="W60" i="1"/>
  <c r="X60" i="1" s="1"/>
  <c r="Y60" i="1"/>
  <c r="Z60" i="1" s="1"/>
  <c r="AA60" i="1"/>
  <c r="AB60" i="1" s="1"/>
  <c r="AC60" i="1"/>
  <c r="AD60" i="1" s="1"/>
  <c r="AE60" i="1"/>
  <c r="AF60" i="1" s="1"/>
  <c r="AG60" i="1"/>
  <c r="AH60" i="1" s="1"/>
  <c r="AI60" i="1"/>
  <c r="AJ60" i="1" s="1"/>
  <c r="AK60" i="1"/>
  <c r="AL60" i="1" s="1"/>
  <c r="AM60" i="1"/>
  <c r="AN60" i="1" s="1"/>
  <c r="Q61" i="1"/>
  <c r="R61" i="1" s="1"/>
  <c r="S61" i="1"/>
  <c r="T61" i="1" s="1"/>
  <c r="U61" i="1"/>
  <c r="V61" i="1" s="1"/>
  <c r="W61" i="1"/>
  <c r="X61" i="1" s="1"/>
  <c r="Y61" i="1"/>
  <c r="Z61" i="1" s="1"/>
  <c r="AA61" i="1"/>
  <c r="AB61" i="1" s="1"/>
  <c r="AC61" i="1"/>
  <c r="AD61" i="1" s="1"/>
  <c r="AE61" i="1"/>
  <c r="AF61" i="1" s="1"/>
  <c r="AG61" i="1"/>
  <c r="AH61" i="1" s="1"/>
  <c r="AI61" i="1"/>
  <c r="AJ61" i="1" s="1"/>
  <c r="AK61" i="1"/>
  <c r="AL61" i="1" s="1"/>
  <c r="AM61" i="1"/>
  <c r="AN61" i="1" s="1"/>
  <c r="Q62" i="1"/>
  <c r="R62" i="1" s="1"/>
  <c r="S62" i="1"/>
  <c r="T62" i="1" s="1"/>
  <c r="U62" i="1"/>
  <c r="V62" i="1" s="1"/>
  <c r="W62" i="1"/>
  <c r="X62" i="1" s="1"/>
  <c r="Y62" i="1"/>
  <c r="Z62" i="1" s="1"/>
  <c r="AA62" i="1"/>
  <c r="AB62" i="1" s="1"/>
  <c r="AC62" i="1"/>
  <c r="AD62" i="1" s="1"/>
  <c r="AE62" i="1"/>
  <c r="AF62" i="1" s="1"/>
  <c r="AG62" i="1"/>
  <c r="AH62" i="1" s="1"/>
  <c r="AI62" i="1"/>
  <c r="AJ62" i="1" s="1"/>
  <c r="AK62" i="1"/>
  <c r="AL62" i="1" s="1"/>
  <c r="AM62" i="1"/>
  <c r="AN62" i="1" s="1"/>
  <c r="Q63" i="1"/>
  <c r="R63" i="1" s="1"/>
  <c r="S63" i="1"/>
  <c r="T63" i="1" s="1"/>
  <c r="U63" i="1"/>
  <c r="V63" i="1" s="1"/>
  <c r="W63" i="1"/>
  <c r="X63" i="1" s="1"/>
  <c r="Y63" i="1"/>
  <c r="Z63" i="1" s="1"/>
  <c r="AA63" i="1"/>
  <c r="AB63" i="1" s="1"/>
  <c r="AC63" i="1"/>
  <c r="AD63" i="1" s="1"/>
  <c r="AE63" i="1"/>
  <c r="AF63" i="1" s="1"/>
  <c r="AG63" i="1"/>
  <c r="AH63" i="1" s="1"/>
  <c r="AI63" i="1"/>
  <c r="AJ63" i="1" s="1"/>
  <c r="AK63" i="1"/>
  <c r="AL63" i="1" s="1"/>
  <c r="AM63" i="1"/>
  <c r="AN63" i="1" s="1"/>
  <c r="Q64" i="1"/>
  <c r="R64" i="1" s="1"/>
  <c r="S64" i="1"/>
  <c r="T64" i="1" s="1"/>
  <c r="U64" i="1"/>
  <c r="V64" i="1" s="1"/>
  <c r="W64" i="1"/>
  <c r="X64" i="1" s="1"/>
  <c r="Y64" i="1"/>
  <c r="Z64" i="1" s="1"/>
  <c r="AA64" i="1"/>
  <c r="AB64" i="1" s="1"/>
  <c r="AC64" i="1"/>
  <c r="AD64" i="1" s="1"/>
  <c r="AE64" i="1"/>
  <c r="AF64" i="1" s="1"/>
  <c r="AG64" i="1"/>
  <c r="AH64" i="1" s="1"/>
  <c r="AI64" i="1"/>
  <c r="AJ64" i="1" s="1"/>
  <c r="AK64" i="1"/>
  <c r="AL64" i="1" s="1"/>
  <c r="AM64" i="1"/>
  <c r="AN64" i="1" s="1"/>
  <c r="Q65" i="1"/>
  <c r="R65" i="1" s="1"/>
  <c r="S65" i="1"/>
  <c r="T65" i="1" s="1"/>
  <c r="U65" i="1"/>
  <c r="V65" i="1" s="1"/>
  <c r="W65" i="1"/>
  <c r="X65" i="1" s="1"/>
  <c r="Y65" i="1"/>
  <c r="Z65" i="1" s="1"/>
  <c r="AA65" i="1"/>
  <c r="AB65" i="1" s="1"/>
  <c r="AC65" i="1"/>
  <c r="AD65" i="1" s="1"/>
  <c r="AE65" i="1"/>
  <c r="AF65" i="1" s="1"/>
  <c r="AG65" i="1"/>
  <c r="AH65" i="1" s="1"/>
  <c r="AI65" i="1"/>
  <c r="AJ65" i="1" s="1"/>
  <c r="AK65" i="1"/>
  <c r="AL65" i="1" s="1"/>
  <c r="AM65" i="1"/>
  <c r="AN65" i="1" s="1"/>
  <c r="Q66" i="1"/>
  <c r="R66" i="1" s="1"/>
  <c r="S66" i="1"/>
  <c r="T66" i="1" s="1"/>
  <c r="U66" i="1"/>
  <c r="V66" i="1" s="1"/>
  <c r="W66" i="1"/>
  <c r="X66" i="1" s="1"/>
  <c r="Y66" i="1"/>
  <c r="Z66" i="1" s="1"/>
  <c r="AA66" i="1"/>
  <c r="AB66" i="1" s="1"/>
  <c r="AC66" i="1"/>
  <c r="AD66" i="1" s="1"/>
  <c r="AE66" i="1"/>
  <c r="AF66" i="1" s="1"/>
  <c r="AG66" i="1"/>
  <c r="AH66" i="1" s="1"/>
  <c r="AI66" i="1"/>
  <c r="AJ66" i="1" s="1"/>
  <c r="AK66" i="1"/>
  <c r="AL66" i="1" s="1"/>
  <c r="AM66" i="1"/>
  <c r="AN66" i="1" s="1"/>
  <c r="Q67" i="1"/>
  <c r="R67" i="1" s="1"/>
  <c r="S67" i="1"/>
  <c r="T67" i="1" s="1"/>
  <c r="U67" i="1"/>
  <c r="V67" i="1" s="1"/>
  <c r="W67" i="1"/>
  <c r="X67" i="1" s="1"/>
  <c r="Y67" i="1"/>
  <c r="Z67" i="1" s="1"/>
  <c r="AA67" i="1"/>
  <c r="AB67" i="1" s="1"/>
  <c r="AC67" i="1"/>
  <c r="AD67" i="1" s="1"/>
  <c r="AE67" i="1"/>
  <c r="AF67" i="1" s="1"/>
  <c r="AG67" i="1"/>
  <c r="AH67" i="1" s="1"/>
  <c r="AI67" i="1"/>
  <c r="AJ67" i="1" s="1"/>
  <c r="AK67" i="1"/>
  <c r="AL67" i="1" s="1"/>
  <c r="AM67" i="1"/>
  <c r="AN67" i="1" s="1"/>
  <c r="Q68" i="1"/>
  <c r="R68" i="1" s="1"/>
  <c r="S68" i="1"/>
  <c r="T68" i="1" s="1"/>
  <c r="U68" i="1"/>
  <c r="V68" i="1" s="1"/>
  <c r="W68" i="1"/>
  <c r="X68" i="1" s="1"/>
  <c r="Y68" i="1"/>
  <c r="Z68" i="1" s="1"/>
  <c r="AA68" i="1"/>
  <c r="AB68" i="1" s="1"/>
  <c r="AC68" i="1"/>
  <c r="AD68" i="1" s="1"/>
  <c r="AE68" i="1"/>
  <c r="AF68" i="1" s="1"/>
  <c r="AG68" i="1"/>
  <c r="AH68" i="1" s="1"/>
  <c r="AI68" i="1"/>
  <c r="AJ68" i="1" s="1"/>
  <c r="AK68" i="1"/>
  <c r="AL68" i="1" s="1"/>
  <c r="AM68" i="1"/>
  <c r="AN68" i="1" s="1"/>
  <c r="Q69" i="1"/>
  <c r="R69" i="1" s="1"/>
  <c r="S69" i="1"/>
  <c r="T69" i="1" s="1"/>
  <c r="U69" i="1"/>
  <c r="V69" i="1" s="1"/>
  <c r="W69" i="1"/>
  <c r="X69" i="1" s="1"/>
  <c r="Y69" i="1"/>
  <c r="Z69" i="1" s="1"/>
  <c r="AA69" i="1"/>
  <c r="AB69" i="1" s="1"/>
  <c r="AC69" i="1"/>
  <c r="AD69" i="1" s="1"/>
  <c r="AE69" i="1"/>
  <c r="AF69" i="1" s="1"/>
  <c r="AG69" i="1"/>
  <c r="AH69" i="1" s="1"/>
  <c r="AI69" i="1"/>
  <c r="AJ69" i="1" s="1"/>
  <c r="AK69" i="1"/>
  <c r="AL69" i="1" s="1"/>
  <c r="AM69" i="1"/>
  <c r="AN69" i="1" s="1"/>
  <c r="Q70" i="1"/>
  <c r="R70" i="1" s="1"/>
  <c r="S70" i="1"/>
  <c r="T70" i="1" s="1"/>
  <c r="U70" i="1"/>
  <c r="V70" i="1" s="1"/>
  <c r="W70" i="1"/>
  <c r="X70" i="1" s="1"/>
  <c r="Y70" i="1"/>
  <c r="Z70" i="1" s="1"/>
  <c r="AA70" i="1"/>
  <c r="AB70" i="1" s="1"/>
  <c r="AC70" i="1"/>
  <c r="AD70" i="1" s="1"/>
  <c r="AE70" i="1"/>
  <c r="AF70" i="1" s="1"/>
  <c r="AG70" i="1"/>
  <c r="AH70" i="1" s="1"/>
  <c r="AI70" i="1"/>
  <c r="AJ70" i="1" s="1"/>
  <c r="AK70" i="1"/>
  <c r="AL70" i="1" s="1"/>
  <c r="AM70" i="1"/>
  <c r="AN70" i="1" s="1"/>
  <c r="Q71" i="1"/>
  <c r="R71" i="1" s="1"/>
  <c r="S71" i="1"/>
  <c r="T71" i="1" s="1"/>
  <c r="U71" i="1"/>
  <c r="V71" i="1" s="1"/>
  <c r="W71" i="1"/>
  <c r="X71" i="1" s="1"/>
  <c r="Y71" i="1"/>
  <c r="Z71" i="1" s="1"/>
  <c r="AA71" i="1"/>
  <c r="AB71" i="1" s="1"/>
  <c r="AC71" i="1"/>
  <c r="AD71" i="1" s="1"/>
  <c r="AE71" i="1"/>
  <c r="AF71" i="1" s="1"/>
  <c r="AG71" i="1"/>
  <c r="AH71" i="1" s="1"/>
  <c r="AI71" i="1"/>
  <c r="AJ71" i="1" s="1"/>
  <c r="AK71" i="1"/>
  <c r="AL71" i="1" s="1"/>
  <c r="AM71" i="1"/>
  <c r="AN71" i="1" s="1"/>
  <c r="Q72" i="1"/>
  <c r="R72" i="1" s="1"/>
  <c r="S72" i="1"/>
  <c r="T72" i="1" s="1"/>
  <c r="U72" i="1"/>
  <c r="V72" i="1" s="1"/>
  <c r="W72" i="1"/>
  <c r="X72" i="1" s="1"/>
  <c r="Y72" i="1"/>
  <c r="Z72" i="1" s="1"/>
  <c r="AA72" i="1"/>
  <c r="AB72" i="1" s="1"/>
  <c r="AC72" i="1"/>
  <c r="AD72" i="1" s="1"/>
  <c r="AE72" i="1"/>
  <c r="AF72" i="1" s="1"/>
  <c r="AG72" i="1"/>
  <c r="AH72" i="1" s="1"/>
  <c r="AI72" i="1"/>
  <c r="AJ72" i="1" s="1"/>
  <c r="AK72" i="1"/>
  <c r="AL72" i="1" s="1"/>
  <c r="AM72" i="1"/>
  <c r="AN72" i="1" s="1"/>
  <c r="Q73" i="1"/>
  <c r="R73" i="1" s="1"/>
  <c r="S73" i="1"/>
  <c r="T73" i="1" s="1"/>
  <c r="U73" i="1"/>
  <c r="V73" i="1" s="1"/>
  <c r="W73" i="1"/>
  <c r="X73" i="1" s="1"/>
  <c r="Y73" i="1"/>
  <c r="Z73" i="1" s="1"/>
  <c r="AA73" i="1"/>
  <c r="AB73" i="1" s="1"/>
  <c r="AC73" i="1"/>
  <c r="AD73" i="1" s="1"/>
  <c r="AE73" i="1"/>
  <c r="AF73" i="1" s="1"/>
  <c r="AG73" i="1"/>
  <c r="AH73" i="1" s="1"/>
  <c r="AI73" i="1"/>
  <c r="AJ73" i="1" s="1"/>
  <c r="AK73" i="1"/>
  <c r="AL73" i="1" s="1"/>
  <c r="AM73" i="1"/>
  <c r="AN73" i="1" s="1"/>
  <c r="Q74" i="1"/>
  <c r="R74" i="1" s="1"/>
  <c r="S74" i="1"/>
  <c r="T74" i="1" s="1"/>
  <c r="U74" i="1"/>
  <c r="V74" i="1" s="1"/>
  <c r="W74" i="1"/>
  <c r="X74" i="1" s="1"/>
  <c r="Y74" i="1"/>
  <c r="Z74" i="1" s="1"/>
  <c r="AA74" i="1"/>
  <c r="AB74" i="1" s="1"/>
  <c r="AC74" i="1"/>
  <c r="AD74" i="1" s="1"/>
  <c r="AE74" i="1"/>
  <c r="AF74" i="1" s="1"/>
  <c r="AG74" i="1"/>
  <c r="AH74" i="1" s="1"/>
  <c r="AI74" i="1"/>
  <c r="AJ74" i="1" s="1"/>
  <c r="AK74" i="1"/>
  <c r="AL74" i="1" s="1"/>
  <c r="AM74" i="1"/>
  <c r="AN74" i="1" s="1"/>
  <c r="Q75" i="1"/>
  <c r="R75" i="1" s="1"/>
  <c r="S75" i="1"/>
  <c r="T75" i="1" s="1"/>
  <c r="U75" i="1"/>
  <c r="V75" i="1" s="1"/>
  <c r="W75" i="1"/>
  <c r="X75" i="1" s="1"/>
  <c r="Y75" i="1"/>
  <c r="Z75" i="1" s="1"/>
  <c r="AA75" i="1"/>
  <c r="AB75" i="1" s="1"/>
  <c r="AC75" i="1"/>
  <c r="AD75" i="1" s="1"/>
  <c r="AE75" i="1"/>
  <c r="AF75" i="1" s="1"/>
  <c r="AG75" i="1"/>
  <c r="AH75" i="1" s="1"/>
  <c r="AI75" i="1"/>
  <c r="AJ75" i="1" s="1"/>
  <c r="AK75" i="1"/>
  <c r="AL75" i="1" s="1"/>
  <c r="AM75" i="1"/>
  <c r="AN75" i="1" s="1"/>
  <c r="Q76" i="1"/>
  <c r="R76" i="1" s="1"/>
  <c r="S76" i="1"/>
  <c r="T76" i="1" s="1"/>
  <c r="U76" i="1"/>
  <c r="V76" i="1" s="1"/>
  <c r="W76" i="1"/>
  <c r="X76" i="1" s="1"/>
  <c r="Y76" i="1"/>
  <c r="Z76" i="1" s="1"/>
  <c r="AA76" i="1"/>
  <c r="AB76" i="1" s="1"/>
  <c r="AC76" i="1"/>
  <c r="AD76" i="1" s="1"/>
  <c r="AE76" i="1"/>
  <c r="AF76" i="1" s="1"/>
  <c r="AG76" i="1"/>
  <c r="AH76" i="1" s="1"/>
  <c r="AI76" i="1"/>
  <c r="AJ76" i="1" s="1"/>
  <c r="AK76" i="1"/>
  <c r="AL76" i="1" s="1"/>
  <c r="AM76" i="1"/>
  <c r="AN76" i="1" s="1"/>
  <c r="Q77" i="1"/>
  <c r="R77" i="1" s="1"/>
  <c r="S77" i="1"/>
  <c r="T77" i="1" s="1"/>
  <c r="U77" i="1"/>
  <c r="V77" i="1" s="1"/>
  <c r="W77" i="1"/>
  <c r="X77" i="1" s="1"/>
  <c r="Y77" i="1"/>
  <c r="Z77" i="1" s="1"/>
  <c r="AA77" i="1"/>
  <c r="AB77" i="1" s="1"/>
  <c r="AC77" i="1"/>
  <c r="AD77" i="1" s="1"/>
  <c r="AE77" i="1"/>
  <c r="AF77" i="1" s="1"/>
  <c r="AG77" i="1"/>
  <c r="AH77" i="1" s="1"/>
  <c r="AI77" i="1"/>
  <c r="AJ77" i="1" s="1"/>
  <c r="AK77" i="1"/>
  <c r="AL77" i="1" s="1"/>
  <c r="AM77" i="1"/>
  <c r="AN77" i="1" s="1"/>
  <c r="Q78" i="1"/>
  <c r="R78" i="1" s="1"/>
  <c r="S78" i="1"/>
  <c r="T78" i="1" s="1"/>
  <c r="U78" i="1"/>
  <c r="V78" i="1" s="1"/>
  <c r="W78" i="1"/>
  <c r="X78" i="1" s="1"/>
  <c r="Y78" i="1"/>
  <c r="Z78" i="1" s="1"/>
  <c r="AA78" i="1"/>
  <c r="AB78" i="1" s="1"/>
  <c r="AC78" i="1"/>
  <c r="AD78" i="1" s="1"/>
  <c r="AE78" i="1"/>
  <c r="AF78" i="1" s="1"/>
  <c r="AG78" i="1"/>
  <c r="AH78" i="1" s="1"/>
  <c r="AI78" i="1"/>
  <c r="AJ78" i="1" s="1"/>
  <c r="AK78" i="1"/>
  <c r="AL78" i="1" s="1"/>
  <c r="AM78" i="1"/>
  <c r="AN78" i="1" s="1"/>
  <c r="Q79" i="1"/>
  <c r="R79" i="1" s="1"/>
  <c r="S79" i="1"/>
  <c r="T79" i="1" s="1"/>
  <c r="U79" i="1"/>
  <c r="V79" i="1" s="1"/>
  <c r="W79" i="1"/>
  <c r="X79" i="1" s="1"/>
  <c r="Y79" i="1"/>
  <c r="Z79" i="1" s="1"/>
  <c r="AA79" i="1"/>
  <c r="AB79" i="1" s="1"/>
  <c r="AC79" i="1"/>
  <c r="AD79" i="1" s="1"/>
  <c r="AE79" i="1"/>
  <c r="AF79" i="1" s="1"/>
  <c r="AG79" i="1"/>
  <c r="AH79" i="1" s="1"/>
  <c r="AI79" i="1"/>
  <c r="AJ79" i="1" s="1"/>
  <c r="AK79" i="1"/>
  <c r="AL79" i="1" s="1"/>
  <c r="AM79" i="1"/>
  <c r="AN79" i="1" s="1"/>
  <c r="Q80" i="1"/>
  <c r="R80" i="1" s="1"/>
  <c r="S80" i="1"/>
  <c r="T80" i="1" s="1"/>
  <c r="U80" i="1"/>
  <c r="V80" i="1" s="1"/>
  <c r="W80" i="1"/>
  <c r="X80" i="1" s="1"/>
  <c r="Y80" i="1"/>
  <c r="Z80" i="1" s="1"/>
  <c r="AA80" i="1"/>
  <c r="AB80" i="1" s="1"/>
  <c r="AC80" i="1"/>
  <c r="AD80" i="1" s="1"/>
  <c r="AE80" i="1"/>
  <c r="AF80" i="1" s="1"/>
  <c r="AG80" i="1"/>
  <c r="AH80" i="1" s="1"/>
  <c r="AI80" i="1"/>
  <c r="AJ80" i="1" s="1"/>
  <c r="AK80" i="1"/>
  <c r="AL80" i="1" s="1"/>
  <c r="AM80" i="1"/>
  <c r="AN80" i="1" s="1"/>
  <c r="Q81" i="1"/>
  <c r="R81" i="1" s="1"/>
  <c r="S81" i="1"/>
  <c r="T81" i="1" s="1"/>
  <c r="U81" i="1"/>
  <c r="V81" i="1" s="1"/>
  <c r="W81" i="1"/>
  <c r="X81" i="1" s="1"/>
  <c r="Y81" i="1"/>
  <c r="Z81" i="1" s="1"/>
  <c r="AA81" i="1"/>
  <c r="AB81" i="1" s="1"/>
  <c r="AC81" i="1"/>
  <c r="AD81" i="1" s="1"/>
  <c r="AE81" i="1"/>
  <c r="AF81" i="1" s="1"/>
  <c r="AG81" i="1"/>
  <c r="AH81" i="1" s="1"/>
  <c r="AI81" i="1"/>
  <c r="AJ81" i="1" s="1"/>
  <c r="AK81" i="1"/>
  <c r="AL81" i="1" s="1"/>
  <c r="AM81" i="1"/>
  <c r="AN81" i="1" s="1"/>
  <c r="Q82" i="1"/>
  <c r="R82" i="1" s="1"/>
  <c r="S82" i="1"/>
  <c r="T82" i="1" s="1"/>
  <c r="U82" i="1"/>
  <c r="V82" i="1" s="1"/>
  <c r="W82" i="1"/>
  <c r="X82" i="1" s="1"/>
  <c r="Y82" i="1"/>
  <c r="Z82" i="1" s="1"/>
  <c r="AA82" i="1"/>
  <c r="AB82" i="1" s="1"/>
  <c r="AC82" i="1"/>
  <c r="AD82" i="1" s="1"/>
  <c r="AE82" i="1"/>
  <c r="AF82" i="1" s="1"/>
  <c r="AG82" i="1"/>
  <c r="AH82" i="1" s="1"/>
  <c r="AI82" i="1"/>
  <c r="AJ82" i="1" s="1"/>
  <c r="AK82" i="1"/>
  <c r="AL82" i="1" s="1"/>
  <c r="AM82" i="1"/>
  <c r="AN82" i="1" s="1"/>
  <c r="Q83" i="1"/>
  <c r="R83" i="1" s="1"/>
  <c r="S83" i="1"/>
  <c r="T83" i="1" s="1"/>
  <c r="U83" i="1"/>
  <c r="V83" i="1" s="1"/>
  <c r="W83" i="1"/>
  <c r="X83" i="1" s="1"/>
  <c r="Y83" i="1"/>
  <c r="Z83" i="1" s="1"/>
  <c r="AA83" i="1"/>
  <c r="AB83" i="1" s="1"/>
  <c r="AC83" i="1"/>
  <c r="AD83" i="1" s="1"/>
  <c r="AE83" i="1"/>
  <c r="AF83" i="1" s="1"/>
  <c r="AG83" i="1"/>
  <c r="AH83" i="1" s="1"/>
  <c r="AI83" i="1"/>
  <c r="AJ83" i="1" s="1"/>
  <c r="AK83" i="1"/>
  <c r="AL83" i="1" s="1"/>
  <c r="AM83" i="1"/>
  <c r="AN83" i="1" s="1"/>
  <c r="Q84" i="1"/>
  <c r="R84" i="1" s="1"/>
  <c r="S84" i="1"/>
  <c r="T84" i="1" s="1"/>
  <c r="U84" i="1"/>
  <c r="V84" i="1" s="1"/>
  <c r="W84" i="1"/>
  <c r="X84" i="1" s="1"/>
  <c r="Y84" i="1"/>
  <c r="Z84" i="1" s="1"/>
  <c r="AA84" i="1"/>
  <c r="AB84" i="1" s="1"/>
  <c r="AC84" i="1"/>
  <c r="AD84" i="1" s="1"/>
  <c r="AE84" i="1"/>
  <c r="AF84" i="1" s="1"/>
  <c r="AG84" i="1"/>
  <c r="AH84" i="1" s="1"/>
  <c r="AI84" i="1"/>
  <c r="AJ84" i="1" s="1"/>
  <c r="AK84" i="1"/>
  <c r="AL84" i="1" s="1"/>
  <c r="AM84" i="1"/>
  <c r="AN84" i="1" s="1"/>
  <c r="Q85" i="1"/>
  <c r="R85" i="1" s="1"/>
  <c r="S85" i="1"/>
  <c r="T85" i="1" s="1"/>
  <c r="U85" i="1"/>
  <c r="V85" i="1" s="1"/>
  <c r="W85" i="1"/>
  <c r="X85" i="1" s="1"/>
  <c r="Y85" i="1"/>
  <c r="Z85" i="1" s="1"/>
  <c r="AA85" i="1"/>
  <c r="AB85" i="1" s="1"/>
  <c r="AC85" i="1"/>
  <c r="AD85" i="1" s="1"/>
  <c r="AE85" i="1"/>
  <c r="AF85" i="1" s="1"/>
  <c r="AG85" i="1"/>
  <c r="AH85" i="1" s="1"/>
  <c r="AI85" i="1"/>
  <c r="AJ85" i="1" s="1"/>
  <c r="AK85" i="1"/>
  <c r="AL85" i="1" s="1"/>
  <c r="AM85" i="1"/>
  <c r="AN85" i="1" s="1"/>
  <c r="Q86" i="1"/>
  <c r="R86" i="1" s="1"/>
  <c r="S86" i="1"/>
  <c r="T86" i="1" s="1"/>
  <c r="U86" i="1"/>
  <c r="V86" i="1" s="1"/>
  <c r="W86" i="1"/>
  <c r="X86" i="1" s="1"/>
  <c r="Y86" i="1"/>
  <c r="Z86" i="1" s="1"/>
  <c r="AA86" i="1"/>
  <c r="AB86" i="1" s="1"/>
  <c r="AC86" i="1"/>
  <c r="AD86" i="1" s="1"/>
  <c r="AE86" i="1"/>
  <c r="AF86" i="1" s="1"/>
  <c r="AG86" i="1"/>
  <c r="AH86" i="1" s="1"/>
  <c r="AI86" i="1"/>
  <c r="AJ86" i="1" s="1"/>
  <c r="AK86" i="1"/>
  <c r="AL86" i="1" s="1"/>
  <c r="AM86" i="1"/>
  <c r="AN86" i="1" s="1"/>
  <c r="Q87" i="1"/>
  <c r="R87" i="1" s="1"/>
  <c r="S87" i="1"/>
  <c r="T87" i="1" s="1"/>
  <c r="U87" i="1"/>
  <c r="V87" i="1" s="1"/>
  <c r="W87" i="1"/>
  <c r="X87" i="1" s="1"/>
  <c r="Y87" i="1"/>
  <c r="Z87" i="1" s="1"/>
  <c r="AA87" i="1"/>
  <c r="AB87" i="1" s="1"/>
  <c r="AC87" i="1"/>
  <c r="AD87" i="1" s="1"/>
  <c r="AE87" i="1"/>
  <c r="AF87" i="1" s="1"/>
  <c r="AG87" i="1"/>
  <c r="AH87" i="1" s="1"/>
  <c r="AI87" i="1"/>
  <c r="AJ87" i="1" s="1"/>
  <c r="AK87" i="1"/>
  <c r="AL87" i="1" s="1"/>
  <c r="AM87" i="1"/>
  <c r="AN87" i="1" s="1"/>
  <c r="Q88" i="1"/>
  <c r="R88" i="1" s="1"/>
  <c r="S88" i="1"/>
  <c r="T88" i="1" s="1"/>
  <c r="U88" i="1"/>
  <c r="V88" i="1" s="1"/>
  <c r="W88" i="1"/>
  <c r="X88" i="1" s="1"/>
  <c r="Y88" i="1"/>
  <c r="Z88" i="1" s="1"/>
  <c r="AA88" i="1"/>
  <c r="AB88" i="1" s="1"/>
  <c r="AC88" i="1"/>
  <c r="AD88" i="1" s="1"/>
  <c r="AE88" i="1"/>
  <c r="AF88" i="1" s="1"/>
  <c r="AG88" i="1"/>
  <c r="AH88" i="1" s="1"/>
  <c r="AI88" i="1"/>
  <c r="AJ88" i="1" s="1"/>
  <c r="AK88" i="1"/>
  <c r="AL88" i="1" s="1"/>
  <c r="AM88" i="1"/>
  <c r="AN88" i="1" s="1"/>
  <c r="Q89" i="1"/>
  <c r="R89" i="1" s="1"/>
  <c r="S89" i="1"/>
  <c r="T89" i="1" s="1"/>
  <c r="U89" i="1"/>
  <c r="V89" i="1" s="1"/>
  <c r="W89" i="1"/>
  <c r="X89" i="1" s="1"/>
  <c r="Y89" i="1"/>
  <c r="Z89" i="1" s="1"/>
  <c r="AA89" i="1"/>
  <c r="AB89" i="1" s="1"/>
  <c r="AC89" i="1"/>
  <c r="AD89" i="1" s="1"/>
  <c r="AE89" i="1"/>
  <c r="AF89" i="1" s="1"/>
  <c r="AG89" i="1"/>
  <c r="AH89" i="1" s="1"/>
  <c r="AI89" i="1"/>
  <c r="AJ89" i="1" s="1"/>
  <c r="AK89" i="1"/>
  <c r="AL89" i="1" s="1"/>
  <c r="AM89" i="1"/>
  <c r="AN89" i="1" s="1"/>
  <c r="Q90" i="1"/>
  <c r="R90" i="1" s="1"/>
  <c r="S90" i="1"/>
  <c r="T90" i="1" s="1"/>
  <c r="U90" i="1"/>
  <c r="V90" i="1" s="1"/>
  <c r="W90" i="1"/>
  <c r="X90" i="1" s="1"/>
  <c r="Y90" i="1"/>
  <c r="Z90" i="1" s="1"/>
  <c r="AA90" i="1"/>
  <c r="AB90" i="1" s="1"/>
  <c r="AC90" i="1"/>
  <c r="AD90" i="1" s="1"/>
  <c r="AE90" i="1"/>
  <c r="AF90" i="1" s="1"/>
  <c r="AG90" i="1"/>
  <c r="AH90" i="1" s="1"/>
  <c r="AI90" i="1"/>
  <c r="AJ90" i="1" s="1"/>
  <c r="AK90" i="1"/>
  <c r="AL90" i="1" s="1"/>
  <c r="AM90" i="1"/>
  <c r="AN90" i="1" s="1"/>
  <c r="Q91" i="1"/>
  <c r="R91" i="1" s="1"/>
  <c r="S91" i="1"/>
  <c r="T91" i="1" s="1"/>
  <c r="U91" i="1"/>
  <c r="V91" i="1" s="1"/>
  <c r="W91" i="1"/>
  <c r="X91" i="1" s="1"/>
  <c r="Y91" i="1"/>
  <c r="Z91" i="1" s="1"/>
  <c r="AA91" i="1"/>
  <c r="AB91" i="1" s="1"/>
  <c r="AC91" i="1"/>
  <c r="AD91" i="1" s="1"/>
  <c r="AE91" i="1"/>
  <c r="AF91" i="1" s="1"/>
  <c r="AG91" i="1"/>
  <c r="AH91" i="1" s="1"/>
  <c r="AI91" i="1"/>
  <c r="AJ91" i="1" s="1"/>
  <c r="AK91" i="1"/>
  <c r="AL91" i="1" s="1"/>
  <c r="AM91" i="1"/>
  <c r="AN91" i="1" s="1"/>
  <c r="Q92" i="1"/>
  <c r="R92" i="1" s="1"/>
  <c r="S92" i="1"/>
  <c r="T92" i="1" s="1"/>
  <c r="U92" i="1"/>
  <c r="V92" i="1" s="1"/>
  <c r="W92" i="1"/>
  <c r="X92" i="1" s="1"/>
  <c r="Y92" i="1"/>
  <c r="Z92" i="1" s="1"/>
  <c r="AA92" i="1"/>
  <c r="AB92" i="1" s="1"/>
  <c r="AC92" i="1"/>
  <c r="AD92" i="1" s="1"/>
  <c r="AE92" i="1"/>
  <c r="AF92" i="1" s="1"/>
  <c r="AG92" i="1"/>
  <c r="AH92" i="1" s="1"/>
  <c r="AI92" i="1"/>
  <c r="AJ92" i="1" s="1"/>
  <c r="AK92" i="1"/>
  <c r="AL92" i="1" s="1"/>
  <c r="AM92" i="1"/>
  <c r="AN92" i="1" s="1"/>
  <c r="Q93" i="1"/>
  <c r="R93" i="1" s="1"/>
  <c r="S93" i="1"/>
  <c r="T93" i="1" s="1"/>
  <c r="U93" i="1"/>
  <c r="V93" i="1" s="1"/>
  <c r="W93" i="1"/>
  <c r="X93" i="1" s="1"/>
  <c r="Y93" i="1"/>
  <c r="Z93" i="1" s="1"/>
  <c r="AA93" i="1"/>
  <c r="AB93" i="1" s="1"/>
  <c r="AC93" i="1"/>
  <c r="AD93" i="1" s="1"/>
  <c r="AE93" i="1"/>
  <c r="AF93" i="1" s="1"/>
  <c r="AG93" i="1"/>
  <c r="AH93" i="1" s="1"/>
  <c r="AI93" i="1"/>
  <c r="AJ93" i="1" s="1"/>
  <c r="AK93" i="1"/>
  <c r="AL93" i="1" s="1"/>
  <c r="AM93" i="1"/>
  <c r="AN93" i="1" s="1"/>
  <c r="Q94" i="1"/>
  <c r="R94" i="1" s="1"/>
  <c r="S94" i="1"/>
  <c r="T94" i="1" s="1"/>
  <c r="U94" i="1"/>
  <c r="V94" i="1" s="1"/>
  <c r="W94" i="1"/>
  <c r="X94" i="1" s="1"/>
  <c r="Y94" i="1"/>
  <c r="Z94" i="1" s="1"/>
  <c r="AA94" i="1"/>
  <c r="AB94" i="1" s="1"/>
  <c r="AC94" i="1"/>
  <c r="AD94" i="1" s="1"/>
  <c r="AE94" i="1"/>
  <c r="AF94" i="1" s="1"/>
  <c r="AG94" i="1"/>
  <c r="AH94" i="1" s="1"/>
  <c r="AI94" i="1"/>
  <c r="AJ94" i="1" s="1"/>
  <c r="AK94" i="1"/>
  <c r="AL94" i="1" s="1"/>
  <c r="AM94" i="1"/>
  <c r="AN94" i="1" s="1"/>
  <c r="Q95" i="1"/>
  <c r="R95" i="1" s="1"/>
  <c r="S95" i="1"/>
  <c r="T95" i="1" s="1"/>
  <c r="U95" i="1"/>
  <c r="V95" i="1" s="1"/>
  <c r="W95" i="1"/>
  <c r="X95" i="1" s="1"/>
  <c r="Y95" i="1"/>
  <c r="Z95" i="1" s="1"/>
  <c r="AA95" i="1"/>
  <c r="AB95" i="1" s="1"/>
  <c r="AC95" i="1"/>
  <c r="AD95" i="1" s="1"/>
  <c r="AE95" i="1"/>
  <c r="AF95" i="1" s="1"/>
  <c r="AG95" i="1"/>
  <c r="AH95" i="1" s="1"/>
  <c r="AI95" i="1"/>
  <c r="AJ95" i="1" s="1"/>
  <c r="AK95" i="1"/>
  <c r="AL95" i="1" s="1"/>
  <c r="AM95" i="1"/>
  <c r="AN95" i="1" s="1"/>
  <c r="Q96" i="1"/>
  <c r="R96" i="1" s="1"/>
  <c r="S96" i="1"/>
  <c r="T96" i="1" s="1"/>
  <c r="U96" i="1"/>
  <c r="V96" i="1" s="1"/>
  <c r="W96" i="1"/>
  <c r="X96" i="1" s="1"/>
  <c r="Y96" i="1"/>
  <c r="Z96" i="1" s="1"/>
  <c r="AA96" i="1"/>
  <c r="AB96" i="1" s="1"/>
  <c r="AC96" i="1"/>
  <c r="AD96" i="1" s="1"/>
  <c r="AE96" i="1"/>
  <c r="AF96" i="1" s="1"/>
  <c r="AG96" i="1"/>
  <c r="AH96" i="1" s="1"/>
  <c r="AI96" i="1"/>
  <c r="AJ96" i="1" s="1"/>
  <c r="AK96" i="1"/>
  <c r="AL96" i="1" s="1"/>
  <c r="AM96" i="1"/>
  <c r="AN96" i="1" s="1"/>
  <c r="Q97" i="1"/>
  <c r="R97" i="1" s="1"/>
  <c r="S97" i="1"/>
  <c r="T97" i="1" s="1"/>
  <c r="U97" i="1"/>
  <c r="V97" i="1" s="1"/>
  <c r="W97" i="1"/>
  <c r="X97" i="1" s="1"/>
  <c r="Y97" i="1"/>
  <c r="Z97" i="1" s="1"/>
  <c r="AA97" i="1"/>
  <c r="AB97" i="1" s="1"/>
  <c r="AC97" i="1"/>
  <c r="AD97" i="1" s="1"/>
  <c r="AE97" i="1"/>
  <c r="AF97" i="1" s="1"/>
  <c r="AG97" i="1"/>
  <c r="AH97" i="1" s="1"/>
  <c r="AI97" i="1"/>
  <c r="AJ97" i="1" s="1"/>
  <c r="AK97" i="1"/>
  <c r="AL97" i="1" s="1"/>
  <c r="AM97" i="1"/>
  <c r="AN97" i="1" s="1"/>
  <c r="Q98" i="1"/>
  <c r="R98" i="1" s="1"/>
  <c r="S98" i="1"/>
  <c r="T98" i="1" s="1"/>
  <c r="U98" i="1"/>
  <c r="V98" i="1" s="1"/>
  <c r="W98" i="1"/>
  <c r="X98" i="1" s="1"/>
  <c r="Y98" i="1"/>
  <c r="Z98" i="1" s="1"/>
  <c r="AA98" i="1"/>
  <c r="AB98" i="1" s="1"/>
  <c r="AC98" i="1"/>
  <c r="AD98" i="1" s="1"/>
  <c r="AE98" i="1"/>
  <c r="AF98" i="1" s="1"/>
  <c r="AG98" i="1"/>
  <c r="AH98" i="1" s="1"/>
  <c r="AI98" i="1"/>
  <c r="AJ98" i="1" s="1"/>
  <c r="AK98" i="1"/>
  <c r="AL98" i="1" s="1"/>
  <c r="AM98" i="1"/>
  <c r="AN98" i="1" s="1"/>
  <c r="Q99" i="1"/>
  <c r="R99" i="1" s="1"/>
  <c r="S99" i="1"/>
  <c r="T99" i="1" s="1"/>
  <c r="U99" i="1"/>
  <c r="V99" i="1" s="1"/>
  <c r="W99" i="1"/>
  <c r="X99" i="1" s="1"/>
  <c r="Y99" i="1"/>
  <c r="Z99" i="1" s="1"/>
  <c r="AA99" i="1"/>
  <c r="AB99" i="1" s="1"/>
  <c r="AC99" i="1"/>
  <c r="AD99" i="1" s="1"/>
  <c r="AE99" i="1"/>
  <c r="AF99" i="1" s="1"/>
  <c r="AG99" i="1"/>
  <c r="AH99" i="1" s="1"/>
  <c r="AI99" i="1"/>
  <c r="AJ99" i="1" s="1"/>
  <c r="AK99" i="1"/>
  <c r="AL99" i="1" s="1"/>
  <c r="AM99" i="1"/>
  <c r="AN99" i="1" s="1"/>
  <c r="Q100" i="1"/>
  <c r="R100" i="1" s="1"/>
  <c r="S100" i="1"/>
  <c r="T100" i="1" s="1"/>
  <c r="U100" i="1"/>
  <c r="V100" i="1" s="1"/>
  <c r="W100" i="1"/>
  <c r="X100" i="1" s="1"/>
  <c r="Y100" i="1"/>
  <c r="Z100" i="1" s="1"/>
  <c r="AA100" i="1"/>
  <c r="AB100" i="1" s="1"/>
  <c r="AC100" i="1"/>
  <c r="AD100" i="1" s="1"/>
  <c r="AE100" i="1"/>
  <c r="AF100" i="1" s="1"/>
  <c r="AG100" i="1"/>
  <c r="AH100" i="1" s="1"/>
  <c r="AI100" i="1"/>
  <c r="AJ100" i="1" s="1"/>
  <c r="AK100" i="1"/>
  <c r="AL100" i="1" s="1"/>
  <c r="AM100" i="1"/>
  <c r="AN100" i="1" s="1"/>
  <c r="Q101" i="1"/>
  <c r="R101" i="1" s="1"/>
  <c r="S101" i="1"/>
  <c r="T101" i="1" s="1"/>
  <c r="U101" i="1"/>
  <c r="V101" i="1" s="1"/>
  <c r="W101" i="1"/>
  <c r="X101" i="1" s="1"/>
  <c r="Y101" i="1"/>
  <c r="Z101" i="1" s="1"/>
  <c r="AA101" i="1"/>
  <c r="AB101" i="1" s="1"/>
  <c r="AC101" i="1"/>
  <c r="AD101" i="1" s="1"/>
  <c r="AE101" i="1"/>
  <c r="AF101" i="1" s="1"/>
  <c r="AG101" i="1"/>
  <c r="AH101" i="1" s="1"/>
  <c r="AI101" i="1"/>
  <c r="AJ101" i="1" s="1"/>
  <c r="AK101" i="1"/>
  <c r="AL101" i="1" s="1"/>
  <c r="AM101" i="1"/>
  <c r="AN101" i="1" s="1"/>
  <c r="Q102" i="1"/>
  <c r="R102" i="1" s="1"/>
  <c r="S102" i="1"/>
  <c r="T102" i="1" s="1"/>
  <c r="U102" i="1"/>
  <c r="V102" i="1" s="1"/>
  <c r="W102" i="1"/>
  <c r="X102" i="1" s="1"/>
  <c r="Y102" i="1"/>
  <c r="Z102" i="1" s="1"/>
  <c r="AA102" i="1"/>
  <c r="AB102" i="1" s="1"/>
  <c r="AC102" i="1"/>
  <c r="AD102" i="1" s="1"/>
  <c r="AE102" i="1"/>
  <c r="AF102" i="1" s="1"/>
  <c r="AG102" i="1"/>
  <c r="AH102" i="1" s="1"/>
  <c r="AI102" i="1"/>
  <c r="AJ102" i="1" s="1"/>
  <c r="AK102" i="1"/>
  <c r="AL102" i="1" s="1"/>
  <c r="AM102" i="1"/>
  <c r="AN102" i="1" s="1"/>
  <c r="Q103" i="1"/>
  <c r="R103" i="1" s="1"/>
  <c r="S103" i="1"/>
  <c r="T103" i="1" s="1"/>
  <c r="U103" i="1"/>
  <c r="V103" i="1" s="1"/>
  <c r="W103" i="1"/>
  <c r="X103" i="1" s="1"/>
  <c r="Y103" i="1"/>
  <c r="Z103" i="1" s="1"/>
  <c r="AA103" i="1"/>
  <c r="AB103" i="1" s="1"/>
  <c r="AC103" i="1"/>
  <c r="AD103" i="1" s="1"/>
  <c r="AE103" i="1"/>
  <c r="AF103" i="1" s="1"/>
  <c r="AG103" i="1"/>
  <c r="AH103" i="1" s="1"/>
  <c r="AI103" i="1"/>
  <c r="AJ103" i="1" s="1"/>
  <c r="AK103" i="1"/>
  <c r="AL103" i="1" s="1"/>
  <c r="AM103" i="1"/>
  <c r="AN103" i="1" s="1"/>
  <c r="Q104" i="1"/>
  <c r="R104" i="1" s="1"/>
  <c r="S104" i="1"/>
  <c r="T104" i="1" s="1"/>
  <c r="U104" i="1"/>
  <c r="V104" i="1" s="1"/>
  <c r="W104" i="1"/>
  <c r="X104" i="1" s="1"/>
  <c r="Y104" i="1"/>
  <c r="Z104" i="1" s="1"/>
  <c r="AA104" i="1"/>
  <c r="AB104" i="1" s="1"/>
  <c r="AC104" i="1"/>
  <c r="AD104" i="1" s="1"/>
  <c r="AE104" i="1"/>
  <c r="AF104" i="1" s="1"/>
  <c r="AG104" i="1"/>
  <c r="AH104" i="1" s="1"/>
  <c r="AI104" i="1"/>
  <c r="AJ104" i="1" s="1"/>
  <c r="AK104" i="1"/>
  <c r="AL104" i="1" s="1"/>
  <c r="AM104" i="1"/>
  <c r="AN104" i="1" s="1"/>
  <c r="Q105" i="1"/>
  <c r="R105" i="1" s="1"/>
  <c r="S105" i="1"/>
  <c r="T105" i="1" s="1"/>
  <c r="U105" i="1"/>
  <c r="V105" i="1" s="1"/>
  <c r="W105" i="1"/>
  <c r="X105" i="1" s="1"/>
  <c r="Y105" i="1"/>
  <c r="Z105" i="1" s="1"/>
  <c r="AA105" i="1"/>
  <c r="AB105" i="1" s="1"/>
  <c r="AC105" i="1"/>
  <c r="AD105" i="1" s="1"/>
  <c r="AE105" i="1"/>
  <c r="AF105" i="1" s="1"/>
  <c r="AG105" i="1"/>
  <c r="AH105" i="1" s="1"/>
  <c r="AI105" i="1"/>
  <c r="AJ105" i="1" s="1"/>
  <c r="AK105" i="1"/>
  <c r="AL105" i="1" s="1"/>
  <c r="AM105" i="1"/>
  <c r="AN105" i="1" s="1"/>
  <c r="Q106" i="1"/>
  <c r="R106" i="1" s="1"/>
  <c r="S106" i="1"/>
  <c r="T106" i="1" s="1"/>
  <c r="U106" i="1"/>
  <c r="V106" i="1" s="1"/>
  <c r="W106" i="1"/>
  <c r="X106" i="1" s="1"/>
  <c r="Y106" i="1"/>
  <c r="Z106" i="1" s="1"/>
  <c r="AA106" i="1"/>
  <c r="AB106" i="1" s="1"/>
  <c r="AC106" i="1"/>
  <c r="AD106" i="1" s="1"/>
  <c r="AE106" i="1"/>
  <c r="AF106" i="1" s="1"/>
  <c r="AG106" i="1"/>
  <c r="AH106" i="1" s="1"/>
  <c r="AI106" i="1"/>
  <c r="AJ106" i="1" s="1"/>
  <c r="AK106" i="1"/>
  <c r="AL106" i="1" s="1"/>
  <c r="AM106" i="1"/>
  <c r="AN106" i="1" s="1"/>
  <c r="Q107" i="1"/>
  <c r="R107" i="1" s="1"/>
  <c r="S107" i="1"/>
  <c r="T107" i="1" s="1"/>
  <c r="U107" i="1"/>
  <c r="V107" i="1" s="1"/>
  <c r="W107" i="1"/>
  <c r="X107" i="1" s="1"/>
  <c r="Y107" i="1"/>
  <c r="Z107" i="1" s="1"/>
  <c r="AA107" i="1"/>
  <c r="AB107" i="1" s="1"/>
  <c r="AC107" i="1"/>
  <c r="AD107" i="1" s="1"/>
  <c r="AE107" i="1"/>
  <c r="AF107" i="1" s="1"/>
  <c r="AG107" i="1"/>
  <c r="AH107" i="1" s="1"/>
  <c r="AI107" i="1"/>
  <c r="AJ107" i="1" s="1"/>
  <c r="AK107" i="1"/>
  <c r="AL107" i="1" s="1"/>
  <c r="AM107" i="1"/>
  <c r="AN107" i="1" s="1"/>
  <c r="Q108" i="1"/>
  <c r="R108" i="1" s="1"/>
  <c r="S108" i="1"/>
  <c r="T108" i="1" s="1"/>
  <c r="U108" i="1"/>
  <c r="V108" i="1" s="1"/>
  <c r="W108" i="1"/>
  <c r="X108" i="1" s="1"/>
  <c r="Y108" i="1"/>
  <c r="Z108" i="1" s="1"/>
  <c r="AA108" i="1"/>
  <c r="AB108" i="1" s="1"/>
  <c r="AC108" i="1"/>
  <c r="AD108" i="1" s="1"/>
  <c r="AE108" i="1"/>
  <c r="AF108" i="1" s="1"/>
  <c r="AG108" i="1"/>
  <c r="AH108" i="1" s="1"/>
  <c r="AI108" i="1"/>
  <c r="AJ108" i="1" s="1"/>
  <c r="AK108" i="1"/>
  <c r="AL108" i="1" s="1"/>
  <c r="AM108" i="1"/>
  <c r="AN108" i="1" s="1"/>
  <c r="Q109" i="1"/>
  <c r="R109" i="1" s="1"/>
  <c r="S109" i="1"/>
  <c r="T109" i="1" s="1"/>
  <c r="U109" i="1"/>
  <c r="V109" i="1" s="1"/>
  <c r="W109" i="1"/>
  <c r="X109" i="1" s="1"/>
  <c r="Y109" i="1"/>
  <c r="Z109" i="1" s="1"/>
  <c r="AA109" i="1"/>
  <c r="AB109" i="1" s="1"/>
  <c r="AC109" i="1"/>
  <c r="AD109" i="1" s="1"/>
  <c r="AE109" i="1"/>
  <c r="AF109" i="1" s="1"/>
  <c r="AG109" i="1"/>
  <c r="AH109" i="1" s="1"/>
  <c r="AI109" i="1"/>
  <c r="AJ109" i="1" s="1"/>
  <c r="AK109" i="1"/>
  <c r="AL109" i="1" s="1"/>
  <c r="AM109" i="1"/>
  <c r="AN109" i="1" s="1"/>
  <c r="Q110" i="1"/>
  <c r="R110" i="1" s="1"/>
  <c r="S110" i="1"/>
  <c r="T110" i="1" s="1"/>
  <c r="U110" i="1"/>
  <c r="V110" i="1" s="1"/>
  <c r="W110" i="1"/>
  <c r="X110" i="1" s="1"/>
  <c r="Y110" i="1"/>
  <c r="Z110" i="1" s="1"/>
  <c r="AA110" i="1"/>
  <c r="AB110" i="1" s="1"/>
  <c r="AC110" i="1"/>
  <c r="AD110" i="1" s="1"/>
  <c r="AE110" i="1"/>
  <c r="AF110" i="1" s="1"/>
  <c r="AG110" i="1"/>
  <c r="AH110" i="1" s="1"/>
  <c r="AI110" i="1"/>
  <c r="AJ110" i="1" s="1"/>
  <c r="AK110" i="1"/>
  <c r="AL110" i="1" s="1"/>
  <c r="AM110" i="1"/>
  <c r="AN110" i="1" s="1"/>
  <c r="Q111" i="1"/>
  <c r="R111" i="1" s="1"/>
  <c r="S111" i="1"/>
  <c r="T111" i="1" s="1"/>
  <c r="U111" i="1"/>
  <c r="V111" i="1" s="1"/>
  <c r="W111" i="1"/>
  <c r="X111" i="1" s="1"/>
  <c r="Y111" i="1"/>
  <c r="Z111" i="1" s="1"/>
  <c r="AA111" i="1"/>
  <c r="AB111" i="1" s="1"/>
  <c r="AC111" i="1"/>
  <c r="AD111" i="1" s="1"/>
  <c r="AE111" i="1"/>
  <c r="AF111" i="1" s="1"/>
  <c r="AG111" i="1"/>
  <c r="AH111" i="1" s="1"/>
  <c r="AI111" i="1"/>
  <c r="AJ111" i="1" s="1"/>
  <c r="AK111" i="1"/>
  <c r="AL111" i="1" s="1"/>
  <c r="AM111" i="1"/>
  <c r="AN111" i="1" s="1"/>
  <c r="Q112" i="1"/>
  <c r="R112" i="1" s="1"/>
  <c r="S112" i="1"/>
  <c r="T112" i="1" s="1"/>
  <c r="U112" i="1"/>
  <c r="V112" i="1" s="1"/>
  <c r="W112" i="1"/>
  <c r="X112" i="1" s="1"/>
  <c r="Y112" i="1"/>
  <c r="Z112" i="1" s="1"/>
  <c r="AA112" i="1"/>
  <c r="AB112" i="1" s="1"/>
  <c r="AC112" i="1"/>
  <c r="AD112" i="1" s="1"/>
  <c r="AE112" i="1"/>
  <c r="AF112" i="1" s="1"/>
  <c r="AG112" i="1"/>
  <c r="AH112" i="1" s="1"/>
  <c r="AI112" i="1"/>
  <c r="AJ112" i="1" s="1"/>
  <c r="AK112" i="1"/>
  <c r="AL112" i="1" s="1"/>
  <c r="AM112" i="1"/>
  <c r="AN112" i="1" s="1"/>
  <c r="Q113" i="1"/>
  <c r="R113" i="1" s="1"/>
  <c r="S113" i="1"/>
  <c r="T113" i="1" s="1"/>
  <c r="U113" i="1"/>
  <c r="V113" i="1" s="1"/>
  <c r="W113" i="1"/>
  <c r="X113" i="1" s="1"/>
  <c r="Y113" i="1"/>
  <c r="Z113" i="1" s="1"/>
  <c r="AA113" i="1"/>
  <c r="AB113" i="1" s="1"/>
  <c r="AC113" i="1"/>
  <c r="AD113" i="1" s="1"/>
  <c r="AE113" i="1"/>
  <c r="AF113" i="1" s="1"/>
  <c r="AG113" i="1"/>
  <c r="AH113" i="1" s="1"/>
  <c r="AI113" i="1"/>
  <c r="AJ113" i="1" s="1"/>
  <c r="AK113" i="1"/>
  <c r="AL113" i="1" s="1"/>
  <c r="AM113" i="1"/>
  <c r="AN113" i="1" s="1"/>
  <c r="Q114" i="1"/>
  <c r="R114" i="1" s="1"/>
  <c r="S114" i="1"/>
  <c r="T114" i="1" s="1"/>
  <c r="U114" i="1"/>
  <c r="V114" i="1" s="1"/>
  <c r="W114" i="1"/>
  <c r="X114" i="1" s="1"/>
  <c r="Y114" i="1"/>
  <c r="Z114" i="1" s="1"/>
  <c r="AA114" i="1"/>
  <c r="AB114" i="1" s="1"/>
  <c r="AC114" i="1"/>
  <c r="AD114" i="1" s="1"/>
  <c r="AE114" i="1"/>
  <c r="AF114" i="1" s="1"/>
  <c r="AG114" i="1"/>
  <c r="AH114" i="1" s="1"/>
  <c r="AI114" i="1"/>
  <c r="AJ114" i="1" s="1"/>
  <c r="AK114" i="1"/>
  <c r="AL114" i="1" s="1"/>
  <c r="AM114" i="1"/>
  <c r="AN114" i="1" s="1"/>
  <c r="Q115" i="1"/>
  <c r="R115" i="1" s="1"/>
  <c r="S115" i="1"/>
  <c r="T115" i="1" s="1"/>
  <c r="U115" i="1"/>
  <c r="V115" i="1" s="1"/>
  <c r="W115" i="1"/>
  <c r="X115" i="1" s="1"/>
  <c r="Y115" i="1"/>
  <c r="Z115" i="1" s="1"/>
  <c r="AA115" i="1"/>
  <c r="AB115" i="1" s="1"/>
  <c r="AC115" i="1"/>
  <c r="AD115" i="1" s="1"/>
  <c r="AE115" i="1"/>
  <c r="AF115" i="1" s="1"/>
  <c r="AG115" i="1"/>
  <c r="AH115" i="1" s="1"/>
  <c r="AI115" i="1"/>
  <c r="AJ115" i="1" s="1"/>
  <c r="AK115" i="1"/>
  <c r="AL115" i="1" s="1"/>
  <c r="AM115" i="1"/>
  <c r="AN115" i="1" s="1"/>
  <c r="Q116" i="1"/>
  <c r="R116" i="1" s="1"/>
  <c r="S116" i="1"/>
  <c r="T116" i="1" s="1"/>
  <c r="U116" i="1"/>
  <c r="V116" i="1" s="1"/>
  <c r="W116" i="1"/>
  <c r="X116" i="1" s="1"/>
  <c r="Y116" i="1"/>
  <c r="Z116" i="1" s="1"/>
  <c r="AA116" i="1"/>
  <c r="AB116" i="1" s="1"/>
  <c r="AC116" i="1"/>
  <c r="AD116" i="1" s="1"/>
  <c r="AE116" i="1"/>
  <c r="AF116" i="1" s="1"/>
  <c r="AG116" i="1"/>
  <c r="AH116" i="1" s="1"/>
  <c r="AI116" i="1"/>
  <c r="AJ116" i="1" s="1"/>
  <c r="AK116" i="1"/>
  <c r="AL116" i="1" s="1"/>
  <c r="AM116" i="1"/>
  <c r="AN116" i="1" s="1"/>
  <c r="Q117" i="1"/>
  <c r="R117" i="1" s="1"/>
  <c r="S117" i="1"/>
  <c r="T117" i="1" s="1"/>
  <c r="U117" i="1"/>
  <c r="V117" i="1" s="1"/>
  <c r="W117" i="1"/>
  <c r="X117" i="1" s="1"/>
  <c r="Y117" i="1"/>
  <c r="Z117" i="1" s="1"/>
  <c r="AA117" i="1"/>
  <c r="AB117" i="1" s="1"/>
  <c r="AC117" i="1"/>
  <c r="AD117" i="1" s="1"/>
  <c r="AE117" i="1"/>
  <c r="AF117" i="1" s="1"/>
  <c r="AG117" i="1"/>
  <c r="AH117" i="1" s="1"/>
  <c r="AI117" i="1"/>
  <c r="AJ117" i="1" s="1"/>
  <c r="AK117" i="1"/>
  <c r="AL117" i="1" s="1"/>
  <c r="AM117" i="1"/>
  <c r="AN117" i="1" s="1"/>
  <c r="Q118" i="1"/>
  <c r="R118" i="1" s="1"/>
  <c r="S118" i="1"/>
  <c r="T118" i="1" s="1"/>
  <c r="U118" i="1"/>
  <c r="V118" i="1" s="1"/>
  <c r="W118" i="1"/>
  <c r="X118" i="1" s="1"/>
  <c r="Y118" i="1"/>
  <c r="Z118" i="1" s="1"/>
  <c r="AA118" i="1"/>
  <c r="AB118" i="1" s="1"/>
  <c r="AC118" i="1"/>
  <c r="AD118" i="1" s="1"/>
  <c r="AE118" i="1"/>
  <c r="AF118" i="1" s="1"/>
  <c r="AG118" i="1"/>
  <c r="AH118" i="1" s="1"/>
  <c r="AI118" i="1"/>
  <c r="AJ118" i="1" s="1"/>
  <c r="AK118" i="1"/>
  <c r="AL118" i="1" s="1"/>
  <c r="AM118" i="1"/>
  <c r="AN118" i="1" s="1"/>
  <c r="Q119" i="1"/>
  <c r="R119" i="1" s="1"/>
  <c r="S119" i="1"/>
  <c r="T119" i="1" s="1"/>
  <c r="U119" i="1"/>
  <c r="V119" i="1" s="1"/>
  <c r="W119" i="1"/>
  <c r="X119" i="1" s="1"/>
  <c r="Y119" i="1"/>
  <c r="Z119" i="1" s="1"/>
  <c r="AA119" i="1"/>
  <c r="AB119" i="1" s="1"/>
  <c r="AC119" i="1"/>
  <c r="AD119" i="1" s="1"/>
  <c r="AE119" i="1"/>
  <c r="AF119" i="1" s="1"/>
  <c r="AG119" i="1"/>
  <c r="AH119" i="1" s="1"/>
  <c r="AI119" i="1"/>
  <c r="AJ119" i="1" s="1"/>
  <c r="AK119" i="1"/>
  <c r="AL119" i="1" s="1"/>
  <c r="AM119" i="1"/>
  <c r="AN119" i="1" s="1"/>
  <c r="Q120" i="1"/>
  <c r="R120" i="1" s="1"/>
  <c r="S120" i="1"/>
  <c r="T120" i="1" s="1"/>
  <c r="U120" i="1"/>
  <c r="V120" i="1" s="1"/>
  <c r="W120" i="1"/>
  <c r="X120" i="1" s="1"/>
  <c r="Y120" i="1"/>
  <c r="Z120" i="1" s="1"/>
  <c r="AA120" i="1"/>
  <c r="AB120" i="1" s="1"/>
  <c r="AC120" i="1"/>
  <c r="AD120" i="1" s="1"/>
  <c r="AE120" i="1"/>
  <c r="AF120" i="1" s="1"/>
  <c r="AG120" i="1"/>
  <c r="AH120" i="1" s="1"/>
  <c r="AI120" i="1"/>
  <c r="AJ120" i="1" s="1"/>
  <c r="AK120" i="1"/>
  <c r="AL120" i="1" s="1"/>
  <c r="AM120" i="1"/>
  <c r="AN120" i="1" s="1"/>
  <c r="Q121" i="1"/>
  <c r="R121" i="1" s="1"/>
  <c r="S121" i="1"/>
  <c r="T121" i="1" s="1"/>
  <c r="U121" i="1"/>
  <c r="V121" i="1" s="1"/>
  <c r="W121" i="1"/>
  <c r="X121" i="1" s="1"/>
  <c r="Y121" i="1"/>
  <c r="Z121" i="1" s="1"/>
  <c r="AA121" i="1"/>
  <c r="AB121" i="1" s="1"/>
  <c r="AC121" i="1"/>
  <c r="AD121" i="1" s="1"/>
  <c r="AE121" i="1"/>
  <c r="AF121" i="1" s="1"/>
  <c r="AG121" i="1"/>
  <c r="AH121" i="1" s="1"/>
  <c r="AI121" i="1"/>
  <c r="AJ121" i="1" s="1"/>
  <c r="AK121" i="1"/>
  <c r="AL121" i="1" s="1"/>
  <c r="AM121" i="1"/>
  <c r="AN121" i="1" s="1"/>
  <c r="Q122" i="1"/>
  <c r="R122" i="1" s="1"/>
  <c r="S122" i="1"/>
  <c r="T122" i="1" s="1"/>
  <c r="U122" i="1"/>
  <c r="V122" i="1" s="1"/>
  <c r="W122" i="1"/>
  <c r="X122" i="1" s="1"/>
  <c r="Y122" i="1"/>
  <c r="Z122" i="1" s="1"/>
  <c r="AA122" i="1"/>
  <c r="AB122" i="1" s="1"/>
  <c r="AC122" i="1"/>
  <c r="AD122" i="1" s="1"/>
  <c r="AE122" i="1"/>
  <c r="AF122" i="1" s="1"/>
  <c r="AG122" i="1"/>
  <c r="AH122" i="1" s="1"/>
  <c r="AI122" i="1"/>
  <c r="AJ122" i="1" s="1"/>
  <c r="AK122" i="1"/>
  <c r="AL122" i="1" s="1"/>
  <c r="AM122" i="1"/>
  <c r="AN122" i="1" s="1"/>
  <c r="Q123" i="1"/>
  <c r="R123" i="1" s="1"/>
  <c r="S123" i="1"/>
  <c r="T123" i="1" s="1"/>
  <c r="U123" i="1"/>
  <c r="V123" i="1" s="1"/>
  <c r="W123" i="1"/>
  <c r="X123" i="1" s="1"/>
  <c r="Y123" i="1"/>
  <c r="Z123" i="1" s="1"/>
  <c r="AA123" i="1"/>
  <c r="AB123" i="1" s="1"/>
  <c r="AC123" i="1"/>
  <c r="AD123" i="1" s="1"/>
  <c r="AE123" i="1"/>
  <c r="AF123" i="1" s="1"/>
  <c r="AG123" i="1"/>
  <c r="AH123" i="1" s="1"/>
  <c r="AI123" i="1"/>
  <c r="AJ123" i="1" s="1"/>
  <c r="AK123" i="1"/>
  <c r="AL123" i="1" s="1"/>
  <c r="AM123" i="1"/>
  <c r="AN123" i="1" s="1"/>
  <c r="Q124" i="1"/>
  <c r="R124" i="1" s="1"/>
  <c r="S124" i="1"/>
  <c r="T124" i="1" s="1"/>
  <c r="U124" i="1"/>
  <c r="V124" i="1" s="1"/>
  <c r="W124" i="1"/>
  <c r="X124" i="1" s="1"/>
  <c r="Y124" i="1"/>
  <c r="Z124" i="1" s="1"/>
  <c r="AA124" i="1"/>
  <c r="AB124" i="1" s="1"/>
  <c r="AC124" i="1"/>
  <c r="AD124" i="1" s="1"/>
  <c r="AE124" i="1"/>
  <c r="AF124" i="1" s="1"/>
  <c r="AG124" i="1"/>
  <c r="AH124" i="1" s="1"/>
  <c r="AI124" i="1"/>
  <c r="AJ124" i="1" s="1"/>
  <c r="AK124" i="1"/>
  <c r="AL124" i="1" s="1"/>
  <c r="AM124" i="1"/>
  <c r="AN124" i="1" s="1"/>
  <c r="Q125" i="1"/>
  <c r="R125" i="1" s="1"/>
  <c r="S125" i="1"/>
  <c r="T125" i="1" s="1"/>
  <c r="U125" i="1"/>
  <c r="V125" i="1" s="1"/>
  <c r="W125" i="1"/>
  <c r="X125" i="1" s="1"/>
  <c r="Y125" i="1"/>
  <c r="Z125" i="1" s="1"/>
  <c r="AA125" i="1"/>
  <c r="AB125" i="1" s="1"/>
  <c r="AC125" i="1"/>
  <c r="AD125" i="1" s="1"/>
  <c r="AE125" i="1"/>
  <c r="AF125" i="1" s="1"/>
  <c r="AG125" i="1"/>
  <c r="AH125" i="1" s="1"/>
  <c r="AI125" i="1"/>
  <c r="AJ125" i="1" s="1"/>
  <c r="AK125" i="1"/>
  <c r="AL125" i="1" s="1"/>
  <c r="AM125" i="1"/>
  <c r="AN125" i="1" s="1"/>
  <c r="Q126" i="1"/>
  <c r="R126" i="1" s="1"/>
  <c r="S126" i="1"/>
  <c r="T126" i="1" s="1"/>
  <c r="U126" i="1"/>
  <c r="V126" i="1" s="1"/>
  <c r="W126" i="1"/>
  <c r="X126" i="1" s="1"/>
  <c r="Y126" i="1"/>
  <c r="Z126" i="1" s="1"/>
  <c r="AA126" i="1"/>
  <c r="AB126" i="1" s="1"/>
  <c r="AC126" i="1"/>
  <c r="AD126" i="1" s="1"/>
  <c r="AE126" i="1"/>
  <c r="AF126" i="1" s="1"/>
  <c r="AG126" i="1"/>
  <c r="AH126" i="1" s="1"/>
  <c r="AI126" i="1"/>
  <c r="AJ126" i="1" s="1"/>
  <c r="AK126" i="1"/>
  <c r="AL126" i="1" s="1"/>
  <c r="AM126" i="1"/>
  <c r="AN126" i="1" s="1"/>
  <c r="Q127" i="1"/>
  <c r="R127" i="1" s="1"/>
  <c r="S127" i="1"/>
  <c r="T127" i="1" s="1"/>
  <c r="U127" i="1"/>
  <c r="V127" i="1" s="1"/>
  <c r="W127" i="1"/>
  <c r="X127" i="1" s="1"/>
  <c r="Y127" i="1"/>
  <c r="Z127" i="1" s="1"/>
  <c r="AA127" i="1"/>
  <c r="AB127" i="1" s="1"/>
  <c r="AC127" i="1"/>
  <c r="AD127" i="1" s="1"/>
  <c r="AE127" i="1"/>
  <c r="AF127" i="1" s="1"/>
  <c r="AG127" i="1"/>
  <c r="AH127" i="1" s="1"/>
  <c r="AI127" i="1"/>
  <c r="AJ127" i="1" s="1"/>
  <c r="AK127" i="1"/>
  <c r="AL127" i="1" s="1"/>
  <c r="AM127" i="1"/>
  <c r="AN127" i="1" s="1"/>
  <c r="Q128" i="1"/>
  <c r="R128" i="1" s="1"/>
  <c r="S128" i="1"/>
  <c r="T128" i="1" s="1"/>
  <c r="U128" i="1"/>
  <c r="V128" i="1" s="1"/>
  <c r="W128" i="1"/>
  <c r="X128" i="1" s="1"/>
  <c r="Y128" i="1"/>
  <c r="Z128" i="1" s="1"/>
  <c r="AA128" i="1"/>
  <c r="AB128" i="1" s="1"/>
  <c r="AC128" i="1"/>
  <c r="AD128" i="1" s="1"/>
  <c r="AE128" i="1"/>
  <c r="AF128" i="1" s="1"/>
  <c r="AG128" i="1"/>
  <c r="AH128" i="1" s="1"/>
  <c r="AI128" i="1"/>
  <c r="AJ128" i="1" s="1"/>
  <c r="AK128" i="1"/>
  <c r="AL128" i="1" s="1"/>
  <c r="AM128" i="1"/>
  <c r="AN128" i="1" s="1"/>
  <c r="Q129" i="1"/>
  <c r="R129" i="1" s="1"/>
  <c r="S129" i="1"/>
  <c r="T129" i="1" s="1"/>
  <c r="U129" i="1"/>
  <c r="V129" i="1" s="1"/>
  <c r="W129" i="1"/>
  <c r="X129" i="1" s="1"/>
  <c r="Y129" i="1"/>
  <c r="Z129" i="1" s="1"/>
  <c r="AA129" i="1"/>
  <c r="AB129" i="1" s="1"/>
  <c r="AC129" i="1"/>
  <c r="AD129" i="1" s="1"/>
  <c r="AE129" i="1"/>
  <c r="AF129" i="1" s="1"/>
  <c r="AG129" i="1"/>
  <c r="AH129" i="1" s="1"/>
  <c r="AI129" i="1"/>
  <c r="AJ129" i="1" s="1"/>
  <c r="AK129" i="1"/>
  <c r="AL129" i="1" s="1"/>
  <c r="AM129" i="1"/>
  <c r="AN129" i="1" s="1"/>
  <c r="AO129" i="1" l="1"/>
  <c r="AO127" i="1"/>
  <c r="AO125" i="1"/>
  <c r="AO123" i="1"/>
  <c r="AO121" i="1"/>
  <c r="AO119" i="1"/>
  <c r="AO117" i="1"/>
  <c r="AO115" i="1"/>
  <c r="AO113" i="1"/>
  <c r="AO111" i="1"/>
  <c r="AO109" i="1"/>
  <c r="AO107" i="1"/>
  <c r="AO105" i="1"/>
  <c r="AO103" i="1"/>
  <c r="AO101" i="1"/>
  <c r="AO99" i="1"/>
  <c r="AO93" i="1"/>
  <c r="AO91" i="1"/>
  <c r="AO87" i="1"/>
  <c r="AO85" i="1"/>
  <c r="AO83" i="1"/>
  <c r="AO77" i="1"/>
  <c r="AO75" i="1"/>
  <c r="AO69" i="1"/>
  <c r="AO67" i="1"/>
  <c r="AO63" i="1"/>
  <c r="AO61" i="1"/>
  <c r="AO59" i="1"/>
  <c r="AO53" i="1"/>
  <c r="AO51" i="1"/>
  <c r="AO45" i="1"/>
  <c r="AO128" i="1"/>
  <c r="AO126" i="1"/>
  <c r="AO124" i="1"/>
  <c r="AO120" i="1"/>
  <c r="AO118" i="1"/>
  <c r="AO116" i="1"/>
  <c r="AO112" i="1"/>
  <c r="AO110" i="1"/>
  <c r="AO108" i="1"/>
  <c r="AO106" i="1"/>
  <c r="AO104" i="1"/>
  <c r="AO102" i="1"/>
  <c r="AO100" i="1"/>
  <c r="AO96" i="1"/>
  <c r="AO94" i="1"/>
  <c r="AO92" i="1"/>
  <c r="AO90" i="1"/>
  <c r="AO86" i="1"/>
  <c r="AO84" i="1"/>
  <c r="AO78" i="1"/>
  <c r="AO76" i="1"/>
  <c r="AO74" i="1"/>
  <c r="AO70" i="1"/>
  <c r="AO68" i="1"/>
  <c r="AO62" i="1"/>
  <c r="AO60" i="1"/>
  <c r="AO54" i="1"/>
  <c r="AO52" i="1"/>
  <c r="AO46" i="1"/>
  <c r="AO44" i="1"/>
  <c r="AO43" i="1"/>
  <c r="AO122" i="1"/>
  <c r="AO114" i="1"/>
  <c r="AO98" i="1"/>
  <c r="AO97" i="1"/>
  <c r="AO95" i="1"/>
  <c r="AO89" i="1"/>
  <c r="AO88" i="1"/>
  <c r="AO82" i="1"/>
  <c r="AO81" i="1"/>
  <c r="AO80" i="1"/>
  <c r="AO79" i="1"/>
  <c r="AO73" i="1"/>
  <c r="AO72" i="1"/>
  <c r="AO71" i="1"/>
  <c r="AO66" i="1"/>
  <c r="AO65" i="1"/>
  <c r="AO64" i="1"/>
  <c r="AO58" i="1"/>
  <c r="AO57" i="1"/>
  <c r="AO56" i="1"/>
  <c r="AO55" i="1"/>
  <c r="AO50" i="1"/>
  <c r="AO49" i="1"/>
  <c r="AO48" i="1"/>
  <c r="AO47" i="1"/>
  <c r="AO42" i="1"/>
  <c r="AO41" i="1"/>
  <c r="AO40" i="1"/>
  <c r="AO38" i="1"/>
  <c r="AO39" i="1"/>
  <c r="AM29" i="1"/>
  <c r="AN29" i="1" s="1"/>
  <c r="AK29" i="1"/>
  <c r="AL29" i="1" s="1"/>
  <c r="AI29" i="1"/>
  <c r="AJ29" i="1" s="1"/>
  <c r="AG29" i="1"/>
  <c r="AH29" i="1" s="1"/>
  <c r="AE29" i="1"/>
  <c r="AF29" i="1" s="1"/>
  <c r="AC29" i="1"/>
  <c r="AD29" i="1" s="1"/>
  <c r="AA29" i="1"/>
  <c r="AB29" i="1" s="1"/>
  <c r="Y29" i="1"/>
  <c r="Z29" i="1" s="1"/>
  <c r="U29" i="1"/>
  <c r="V29" i="1" s="1"/>
  <c r="W29" i="1"/>
  <c r="X29" i="1" s="1"/>
  <c r="S29" i="1"/>
  <c r="T29" i="1" s="1"/>
  <c r="Q29" i="1"/>
  <c r="AO29" i="1" l="1"/>
  <c r="AJ130" i="1"/>
  <c r="X130" i="1"/>
  <c r="AF130" i="1"/>
  <c r="T130" i="1"/>
  <c r="AB130" i="1"/>
  <c r="AN130" i="1"/>
  <c r="AD130" i="1"/>
  <c r="R130" i="1"/>
  <c r="AH130" i="1"/>
  <c r="V130" i="1"/>
  <c r="AL130" i="1"/>
  <c r="Z130" i="1"/>
  <c r="B19" i="1" l="1"/>
  <c r="B18" i="1"/>
  <c r="AO130" i="1"/>
  <c r="B20" i="1" l="1"/>
</calcChain>
</file>

<file path=xl/sharedStrings.xml><?xml version="1.0" encoding="utf-8"?>
<sst xmlns="http://schemas.openxmlformats.org/spreadsheetml/2006/main" count="129" uniqueCount="53">
  <si>
    <t>Senior Employment Credit (SEC) Calculator</t>
  </si>
  <si>
    <t>For employees that are Singapore Citizens only.</t>
  </si>
  <si>
    <t>1. The Senior Employment Credit (SEC) calculator here is a simplified model to illustrate the concept. It may not correspond exactly to what you will be getting: </t>
  </si>
  <si>
    <t>2. Please fill in the cells coloured yellow; please look at the notes embedded in the SEC calculator tab to understand how best to fill in the fields</t>
  </si>
  <si>
    <t xml:space="preserve">3. Please ensure that Table 2 filled in, in order to compute the estimated amount of SEC payout. </t>
  </si>
  <si>
    <t>Senior Employment Credit (SEC) Calculator - 2021 (Basis period Jan 2021 to Dec 2021)</t>
  </si>
  <si>
    <r>
      <t>For Employees</t>
    </r>
    <r>
      <rPr>
        <b/>
        <vertAlign val="superscript"/>
        <sz val="14"/>
        <color theme="1"/>
        <rFont val="Calibri"/>
        <family val="2"/>
        <scheme val="minor"/>
      </rPr>
      <t xml:space="preserve">+ </t>
    </r>
    <r>
      <rPr>
        <b/>
        <sz val="14"/>
        <color theme="1"/>
        <rFont val="Calibri"/>
        <family val="2"/>
        <scheme val="minor"/>
      </rPr>
      <t>who are Singapore Citizens only</t>
    </r>
  </si>
  <si>
    <t>Instructions: Please fill up cells in light yellow only. </t>
  </si>
  <si>
    <t xml:space="preserve">You may refer to the example in red font. </t>
  </si>
  <si>
    <t>The Senior Employment Credit (SEC) provides wage offsets to employers hiring Singaporean workers aged 55 and above, and earning up to $4,000 a month. 
The SEC will replace the existing Special Employment Credit and Additional Special Employment Credit schemes after they expire on 31 December 2020.
The wage offsets will be effective from 1 January 2021 to 31 December 2022.</t>
  </si>
  <si>
    <t xml:space="preserve">Start </t>
  </si>
  <si>
    <t xml:space="preserve">End </t>
  </si>
  <si>
    <t>Table 1 - SEC payouts</t>
  </si>
  <si>
    <t>Estimated Payout 1 (Jan to Jun 2021)</t>
  </si>
  <si>
    <t>Estimated Payout 2 (Jul to Dec 2021)</t>
  </si>
  <si>
    <t>Total Payout for 2021</t>
  </si>
  <si>
    <r>
      <t xml:space="preserve">An example has been provided for you in the first row. They are highlighted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. Please do not edit them. </t>
    </r>
  </si>
  <si>
    <t>Table 2 - SEC Calculator</t>
  </si>
  <si>
    <t>S/N</t>
  </si>
  <si>
    <r>
      <t>Employee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b/>
        <sz val="11"/>
        <color theme="1"/>
        <rFont val="Calibri"/>
        <family val="2"/>
        <scheme val="minor"/>
      </rPr>
      <t>details</t>
    </r>
  </si>
  <si>
    <t>Gross Wages for Payout 1</t>
  </si>
  <si>
    <t>Gross Wages for Payout 2</t>
  </si>
  <si>
    <t>Total Offset Wages (Payout 1)</t>
  </si>
  <si>
    <t>Total Offset Wages (Payout 2)</t>
  </si>
  <si>
    <t xml:space="preserve">Total </t>
  </si>
  <si>
    <t>Name</t>
  </si>
  <si>
    <t>NRIC</t>
  </si>
  <si>
    <t>DOB</t>
  </si>
  <si>
    <t xml:space="preserve">Age </t>
  </si>
  <si>
    <t>Payout</t>
  </si>
  <si>
    <t xml:space="preserve">Example </t>
  </si>
  <si>
    <t xml:space="preserve">John Tan </t>
  </si>
  <si>
    <t>S1234567Z</t>
  </si>
  <si>
    <t>Senior Employment Credit (SEC) Calculator - 2022 (Basis period Jan 2022 to Dec 2022)</t>
  </si>
  <si>
    <t>Estimated Payout 3 (Jan to Jun 2022)</t>
  </si>
  <si>
    <t>Estimated Payout 4 (Jul to Dec 2022)</t>
  </si>
  <si>
    <t>Total Payout for 2022</t>
  </si>
  <si>
    <t>Gross Wages for Payout 3</t>
  </si>
  <si>
    <t>Gross Wages for Payout 4</t>
  </si>
  <si>
    <t>Total Offset Wages (Payout 3)</t>
  </si>
  <si>
    <t>Total Offset Wages (Payout 4)</t>
  </si>
  <si>
    <t>Age</t>
  </si>
  <si>
    <t>2022 Payout 3</t>
  </si>
  <si>
    <t>2022 Payout 4</t>
  </si>
  <si>
    <t xml:space="preserve">Note: </t>
  </si>
  <si>
    <t>The Retirement Age (RA) and Re-employment Age (REA) will be raised gradually from 62 to 65 and 67 to 70 respectively by 2030.</t>
  </si>
  <si>
    <t>The first increases (RA to 63 and REA to 68) will take place on 1 July 2022</t>
  </si>
  <si>
    <t>Increase in RA and REA</t>
  </si>
  <si>
    <t xml:space="preserve">Current </t>
  </si>
  <si>
    <t>From 1 Jul 2022</t>
  </si>
  <si>
    <t>By 2030</t>
  </si>
  <si>
    <t>RA</t>
  </si>
  <si>
    <t>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</si>
</sst>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7C8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5" fontId="0" fillId="2" borderId="0" xfId="0" applyNumberFormat="1" applyFill="1"/>
    <xf numFmtId="0" fontId="2" fillId="2" borderId="0" xfId="0" applyFont="1" applyFill="1"/>
    <xf numFmtId="9" fontId="0" fillId="2" borderId="0" xfId="0" applyNumberForma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pivotButton="1" applyFill="1"/>
    <xf numFmtId="0" fontId="11" fillId="0" borderId="0" xfId="0" applyFont="1"/>
    <xf numFmtId="0" fontId="13" fillId="0" borderId="2" xfId="0" applyFont="1" applyBorder="1" applyAlignment="1" applyProtection="1">
      <alignment vertical="center" wrapText="1"/>
      <protection hidden="1"/>
    </xf>
    <xf numFmtId="0" fontId="0" fillId="2" borderId="0" xfId="0" applyFill="1" applyAlignment="1">
      <alignment horizontal="right"/>
    </xf>
    <xf numFmtId="9" fontId="0" fillId="2" borderId="0" xfId="2" applyFont="1" applyFill="1"/>
    <xf numFmtId="9" fontId="0" fillId="4" borderId="0" xfId="0" applyNumberFormat="1" applyFill="1"/>
    <xf numFmtId="9" fontId="0" fillId="4" borderId="0" xfId="2" applyFont="1" applyFill="1"/>
    <xf numFmtId="0" fontId="14" fillId="3" borderId="0" xfId="0" applyFont="1" applyFill="1"/>
    <xf numFmtId="0" fontId="2" fillId="6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" fontId="2" fillId="6" borderId="14" xfId="0" applyNumberFormat="1" applyFont="1" applyFill="1" applyBorder="1" applyAlignment="1">
      <alignment horizontal="center" vertical="center"/>
    </xf>
    <xf numFmtId="17" fontId="2" fillId="6" borderId="15" xfId="0" applyNumberFormat="1" applyFont="1" applyFill="1" applyBorder="1" applyAlignment="1">
      <alignment horizontal="center" vertical="center"/>
    </xf>
    <xf numFmtId="17" fontId="2" fillId="6" borderId="16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15" fontId="16" fillId="2" borderId="6" xfId="0" applyNumberFormat="1" applyFont="1" applyFill="1" applyBorder="1" applyAlignment="1" applyProtection="1">
      <alignment horizontal="center"/>
      <protection locked="0"/>
    </xf>
    <xf numFmtId="44" fontId="16" fillId="0" borderId="2" xfId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44" fontId="2" fillId="2" borderId="0" xfId="0" applyNumberFormat="1" applyFont="1" applyFill="1"/>
    <xf numFmtId="0" fontId="2" fillId="3" borderId="0" xfId="0" applyFont="1" applyFill="1"/>
    <xf numFmtId="0" fontId="0" fillId="3" borderId="0" xfId="0" applyFill="1"/>
    <xf numFmtId="44" fontId="2" fillId="3" borderId="0" xfId="0" applyNumberFormat="1" applyFont="1" applyFill="1"/>
    <xf numFmtId="0" fontId="2" fillId="6" borderId="2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44" fontId="13" fillId="0" borderId="0" xfId="0" applyNumberFormat="1" applyFont="1"/>
    <xf numFmtId="0" fontId="0" fillId="5" borderId="0" xfId="0" applyFill="1" applyAlignment="1">
      <alignment horizontal="center"/>
    </xf>
    <xf numFmtId="9" fontId="0" fillId="5" borderId="0" xfId="0" applyNumberFormat="1" applyFill="1"/>
    <xf numFmtId="0" fontId="0" fillId="10" borderId="0" xfId="0" applyFill="1" applyAlignment="1">
      <alignment horizontal="center"/>
    </xf>
    <xf numFmtId="9" fontId="0" fillId="10" borderId="0" xfId="0" applyNumberFormat="1" applyFill="1"/>
    <xf numFmtId="17" fontId="2" fillId="6" borderId="18" xfId="0" applyNumberFormat="1" applyFont="1" applyFill="1" applyBorder="1" applyAlignment="1">
      <alignment horizontal="center" vertical="center"/>
    </xf>
    <xf numFmtId="17" fontId="2" fillId="6" borderId="17" xfId="0" applyNumberFormat="1" applyFont="1" applyFill="1" applyBorder="1" applyAlignment="1">
      <alignment horizontal="center" vertical="center"/>
    </xf>
    <xf numFmtId="17" fontId="2" fillId="6" borderId="10" xfId="0" applyNumberFormat="1" applyFont="1" applyFill="1" applyBorder="1" applyAlignment="1">
      <alignment horizontal="center" vertical="center"/>
    </xf>
    <xf numFmtId="15" fontId="2" fillId="6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Border="1"/>
    <xf numFmtId="2" fontId="14" fillId="0" borderId="2" xfId="0" applyNumberFormat="1" applyFont="1" applyBorder="1"/>
    <xf numFmtId="0" fontId="0" fillId="2" borderId="0" xfId="0" applyFill="1" applyAlignment="1">
      <alignment horizontal="left"/>
    </xf>
    <xf numFmtId="0" fontId="14" fillId="2" borderId="0" xfId="0" applyFont="1" applyFill="1"/>
    <xf numFmtId="0" fontId="14" fillId="3" borderId="6" xfId="0" applyFont="1" applyFill="1" applyBorder="1" applyAlignment="1" applyProtection="1">
      <alignment horizontal="center"/>
      <protection locked="0"/>
    </xf>
    <xf numFmtId="15" fontId="14" fillId="3" borderId="6" xfId="0" applyNumberFormat="1" applyFont="1" applyFill="1" applyBorder="1" applyAlignment="1" applyProtection="1">
      <alignment horizontal="center"/>
      <protection locked="0"/>
    </xf>
    <xf numFmtId="44" fontId="13" fillId="3" borderId="2" xfId="1" applyFont="1" applyFill="1" applyBorder="1" applyAlignment="1" applyProtection="1">
      <alignment horizontal="center" vertical="center"/>
      <protection locked="0"/>
    </xf>
    <xf numFmtId="15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>
      <alignment horizontal="center"/>
    </xf>
    <xf numFmtId="44" fontId="14" fillId="3" borderId="2" xfId="1" applyFont="1" applyFill="1" applyBorder="1"/>
    <xf numFmtId="0" fontId="14" fillId="3" borderId="4" xfId="0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>
      <alignment horizontal="center"/>
    </xf>
    <xf numFmtId="44" fontId="14" fillId="3" borderId="4" xfId="1" applyFont="1" applyFill="1" applyBorder="1"/>
    <xf numFmtId="0" fontId="14" fillId="2" borderId="0" xfId="0" pivotButton="1" applyFont="1" applyFill="1"/>
    <xf numFmtId="14" fontId="14" fillId="3" borderId="2" xfId="0" applyNumberFormat="1" applyFont="1" applyFill="1" applyBorder="1" applyAlignment="1">
      <alignment horizontal="center"/>
    </xf>
    <xf numFmtId="2" fontId="18" fillId="0" borderId="2" xfId="0" applyNumberFormat="1" applyFont="1" applyBorder="1"/>
    <xf numFmtId="0" fontId="18" fillId="2" borderId="0" xfId="0" applyFont="1" applyFill="1"/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4" fontId="13" fillId="3" borderId="2" xfId="1" applyFont="1" applyFill="1" applyBorder="1" applyAlignment="1" applyProtection="1">
      <alignment horizontal="center" vertical="center"/>
    </xf>
    <xf numFmtId="6" fontId="13" fillId="3" borderId="2" xfId="1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>
      <alignment horizontal="center"/>
    </xf>
    <xf numFmtId="44" fontId="16" fillId="0" borderId="6" xfId="1" applyFont="1" applyFill="1" applyBorder="1" applyProtection="1">
      <protection hidden="1"/>
    </xf>
    <xf numFmtId="2" fontId="16" fillId="0" borderId="2" xfId="0" applyNumberFormat="1" applyFont="1" applyBorder="1" applyProtection="1">
      <protection hidden="1"/>
    </xf>
    <xf numFmtId="44" fontId="16" fillId="0" borderId="2" xfId="0" applyNumberFormat="1" applyFont="1" applyBorder="1" applyProtection="1">
      <protection hidden="1"/>
    </xf>
    <xf numFmtId="44" fontId="13" fillId="0" borderId="6" xfId="1" applyFont="1" applyFill="1" applyBorder="1" applyProtection="1">
      <protection hidden="1"/>
    </xf>
    <xf numFmtId="2" fontId="14" fillId="0" borderId="2" xfId="0" applyNumberFormat="1" applyFont="1" applyBorder="1" applyProtection="1">
      <protection hidden="1"/>
    </xf>
    <xf numFmtId="44" fontId="2" fillId="0" borderId="6" xfId="1" applyFont="1" applyFill="1" applyBorder="1" applyProtection="1">
      <protection hidden="1"/>
    </xf>
    <xf numFmtId="2" fontId="1" fillId="0" borderId="2" xfId="0" applyNumberFormat="1" applyFont="1" applyBorder="1" applyProtection="1">
      <protection hidden="1"/>
    </xf>
    <xf numFmtId="44" fontId="2" fillId="0" borderId="2" xfId="0" applyNumberFormat="1" applyFont="1" applyBorder="1" applyProtection="1">
      <protection hidden="1"/>
    </xf>
    <xf numFmtId="2" fontId="1" fillId="12" borderId="2" xfId="0" applyNumberFormat="1" applyFont="1" applyFill="1" applyBorder="1" applyProtection="1">
      <protection hidden="1"/>
    </xf>
    <xf numFmtId="44" fontId="13" fillId="11" borderId="8" xfId="0" applyNumberFormat="1" applyFont="1" applyFill="1" applyBorder="1" applyProtection="1">
      <protection hidden="1"/>
    </xf>
    <xf numFmtId="44" fontId="2" fillId="11" borderId="8" xfId="0" applyNumberFormat="1" applyFont="1" applyFill="1" applyBorder="1" applyProtection="1">
      <protection hidden="1"/>
    </xf>
    <xf numFmtId="0" fontId="1" fillId="11" borderId="8" xfId="0" applyFont="1" applyFill="1" applyBorder="1" applyProtection="1">
      <protection hidden="1"/>
    </xf>
    <xf numFmtId="44" fontId="13" fillId="0" borderId="2" xfId="0" applyNumberFormat="1" applyFont="1" applyBorder="1" applyProtection="1">
      <protection hidden="1"/>
    </xf>
    <xf numFmtId="2" fontId="14" fillId="12" borderId="2" xfId="0" applyNumberFormat="1" applyFont="1" applyFill="1" applyBorder="1" applyProtection="1">
      <protection hidden="1"/>
    </xf>
    <xf numFmtId="0" fontId="14" fillId="11" borderId="8" xfId="0" applyFont="1" applyFill="1" applyBorder="1" applyProtection="1">
      <protection hidden="1"/>
    </xf>
    <xf numFmtId="44" fontId="0" fillId="0" borderId="2" xfId="0" applyNumberFormat="1" applyBorder="1" applyProtection="1">
      <protection hidden="1"/>
    </xf>
    <xf numFmtId="44" fontId="2" fillId="9" borderId="2" xfId="0" applyNumberFormat="1" applyFont="1" applyFill="1" applyBorder="1" applyProtection="1">
      <protection hidden="1"/>
    </xf>
    <xf numFmtId="0" fontId="2" fillId="8" borderId="0" xfId="0" applyFont="1" applyFill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5" fontId="2" fillId="6" borderId="7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2" fillId="6" borderId="2" xfId="0" applyFont="1" applyFill="1" applyBorder="1" applyAlignment="1">
      <alignment horizontal="center"/>
    </xf>
    <xf numFmtId="0" fontId="12" fillId="7" borderId="2" xfId="0" applyFont="1" applyFill="1" applyBorder="1" applyAlignment="1" applyProtection="1">
      <alignment horizontal="left" vertical="center"/>
      <protection hidden="1"/>
    </xf>
    <xf numFmtId="0" fontId="2" fillId="6" borderId="1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8" fillId="6" borderId="19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17" fontId="2" fillId="6" borderId="12" xfId="0" applyNumberFormat="1" applyFont="1" applyFill="1" applyBorder="1" applyAlignment="1">
      <alignment horizontal="center" vertical="center"/>
    </xf>
    <xf numFmtId="17" fontId="2" fillId="6" borderId="6" xfId="0" applyNumberFormat="1" applyFont="1" applyFill="1" applyBorder="1" applyAlignment="1">
      <alignment horizontal="center" vertical="center"/>
    </xf>
    <xf numFmtId="17" fontId="2" fillId="6" borderId="15" xfId="0" applyNumberFormat="1" applyFont="1" applyFill="1" applyBorder="1" applyAlignment="1">
      <alignment horizontal="center" vertical="center"/>
    </xf>
    <xf numFmtId="15" fontId="2" fillId="6" borderId="9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99FFCC"/>
      <color rgb="FFCCCCFF"/>
      <color rgb="FFCC99FF"/>
      <color rgb="FFCCFFCC"/>
      <color rgb="FFFF9999"/>
      <color rgb="FFFFCCCC"/>
      <color rgb="FFFF7C80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4A8E-D06F-44C0-A9BE-E853BC236F0C}">
  <dimension ref="A1:B6"/>
  <sheetViews>
    <sheetView tabSelected="1" workbookViewId="0">
      <selection activeCell="G11" sqref="G11"/>
    </sheetView>
  </sheetViews>
  <sheetFormatPr defaultColWidth="9.140625" defaultRowHeight="15" x14ac:dyDescent="0.25"/>
  <cols>
    <col min="1" max="16384" width="9.140625" style="1"/>
  </cols>
  <sheetData>
    <row r="1" spans="1:2" ht="31.5" x14ac:dyDescent="0.5">
      <c r="A1" s="2" t="s">
        <v>0</v>
      </c>
      <c r="B1" s="51"/>
    </row>
    <row r="2" spans="1:2" x14ac:dyDescent="0.25">
      <c r="A2" s="10" t="s">
        <v>1</v>
      </c>
    </row>
    <row r="4" spans="1:2" x14ac:dyDescent="0.25">
      <c r="A4" s="1" t="s">
        <v>2</v>
      </c>
    </row>
    <row r="5" spans="1:2" x14ac:dyDescent="0.25">
      <c r="A5" s="52" t="s">
        <v>3</v>
      </c>
    </row>
    <row r="6" spans="1:2" x14ac:dyDescent="0.25">
      <c r="A6" s="1" t="s">
        <v>4</v>
      </c>
    </row>
  </sheetData>
  <sheetProtection algorithmName="SHA-512" hashValue="MZprLBh6dIdj5x6z4lY+lhmn6PkK4l9040y241GjV1SvAfJjxj9monVkq86Mnhqz+9nHfQJBVv2ib8th5rEE0w==" saltValue="I9JGMmyiNywxMtFDYSjRvw==" spinCount="100000" sheet="1" objects="1" scenarios="1"/>
  <conditionalFormatting sqref="A4">
    <cfRule type="cellIs" dxfId="33" priority="3" operator="lessThan">
      <formula>0</formula>
    </cfRule>
    <cfRule type="cellIs" dxfId="32" priority="4" operator="lessThan">
      <formula>0</formula>
    </cfRule>
  </conditionalFormatting>
  <conditionalFormatting sqref="A1">
    <cfRule type="cellIs" dxfId="31" priority="1" operator="lessThan">
      <formula>0</formula>
    </cfRule>
    <cfRule type="cellIs" dxfId="3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E66F-FAB0-45EE-BF0A-126D73DA753C}">
  <sheetPr>
    <tabColor rgb="FFFFFFCC"/>
  </sheetPr>
  <dimension ref="A1:AO131"/>
  <sheetViews>
    <sheetView topLeftCell="A14" workbookViewId="0">
      <selection activeCell="N35" sqref="N35"/>
    </sheetView>
  </sheetViews>
  <sheetFormatPr defaultColWidth="9.140625" defaultRowHeight="15" outlineLevelRow="1" outlineLevelCol="1" x14ac:dyDescent="0.25"/>
  <cols>
    <col min="1" max="1" width="19.42578125" style="1" customWidth="1"/>
    <col min="2" max="2" width="19.85546875" style="52" customWidth="1"/>
    <col min="3" max="3" width="20.42578125" style="52" customWidth="1"/>
    <col min="4" max="4" width="20.7109375" style="52" bestFit="1" customWidth="1"/>
    <col min="5" max="6" width="10.5703125" style="52" customWidth="1" outlineLevel="1"/>
    <col min="7" max="7" width="10.28515625" style="52" customWidth="1" outlineLevel="1"/>
    <col min="8" max="8" width="10.5703125" style="52" customWidth="1" outlineLevel="1"/>
    <col min="9" max="9" width="10.5703125" style="52" bestFit="1" customWidth="1" outlineLevel="1"/>
    <col min="10" max="16" width="10.5703125" style="52" customWidth="1" outlineLevel="1"/>
    <col min="17" max="17" width="6.5703125" style="1" hidden="1" customWidth="1"/>
    <col min="18" max="18" width="9" style="1" bestFit="1" customWidth="1"/>
    <col min="19" max="19" width="6.5703125" style="1" hidden="1" customWidth="1"/>
    <col min="20" max="20" width="10.7109375" style="1" customWidth="1"/>
    <col min="21" max="21" width="6.5703125" style="1" hidden="1" customWidth="1"/>
    <col min="22" max="22" width="10.7109375" style="1" customWidth="1"/>
    <col min="23" max="23" width="10.7109375" style="1" hidden="1" customWidth="1"/>
    <col min="24" max="24" width="10.7109375" style="1" customWidth="1"/>
    <col min="25" max="25" width="10.7109375" style="1" hidden="1" customWidth="1"/>
    <col min="26" max="26" width="10.7109375" style="1" customWidth="1"/>
    <col min="27" max="27" width="10.7109375" style="1" hidden="1" customWidth="1"/>
    <col min="28" max="28" width="10.7109375" style="1" customWidth="1"/>
    <col min="29" max="29" width="10.7109375" style="1" hidden="1" customWidth="1"/>
    <col min="30" max="30" width="10.7109375" style="1" customWidth="1"/>
    <col min="31" max="31" width="10.7109375" style="1" hidden="1" customWidth="1"/>
    <col min="32" max="32" width="10.7109375" style="1" customWidth="1"/>
    <col min="33" max="33" width="10.7109375" style="1" hidden="1" customWidth="1"/>
    <col min="34" max="34" width="10.7109375" style="1" customWidth="1"/>
    <col min="35" max="35" width="10.7109375" style="1" hidden="1" customWidth="1"/>
    <col min="36" max="36" width="10.7109375" style="1" customWidth="1"/>
    <col min="37" max="37" width="10.7109375" style="1" hidden="1" customWidth="1"/>
    <col min="38" max="38" width="10.7109375" style="1" customWidth="1"/>
    <col min="39" max="39" width="10.7109375" style="1" hidden="1" customWidth="1"/>
    <col min="40" max="41" width="10.7109375" style="1" customWidth="1"/>
    <col min="42" max="16384" width="9.140625" style="1"/>
  </cols>
  <sheetData>
    <row r="1" spans="1:10" s="1" customFormat="1" ht="31.5" x14ac:dyDescent="0.5">
      <c r="A1" s="2" t="s">
        <v>5</v>
      </c>
      <c r="B1" s="2"/>
      <c r="C1" s="2"/>
      <c r="D1" s="3"/>
    </row>
    <row r="2" spans="1:10" s="1" customFormat="1" ht="21" x14ac:dyDescent="0.3">
      <c r="A2" s="4" t="s">
        <v>6</v>
      </c>
      <c r="B2" s="4"/>
      <c r="C2" s="4"/>
      <c r="D2" s="5"/>
    </row>
    <row r="3" spans="1:10" s="1" customFormat="1" x14ac:dyDescent="0.25"/>
    <row r="4" spans="1:10" s="1" customFormat="1" ht="18.75" x14ac:dyDescent="0.25">
      <c r="A4" s="29" t="s">
        <v>7</v>
      </c>
      <c r="B4" s="21"/>
      <c r="C4" s="21"/>
      <c r="D4" s="15"/>
    </row>
    <row r="5" spans="1:10" s="1" customFormat="1" x14ac:dyDescent="0.25">
      <c r="A5" s="1" t="s">
        <v>8</v>
      </c>
    </row>
    <row r="6" spans="1:10" s="1" customFormat="1" x14ac:dyDescent="0.25"/>
    <row r="7" spans="1:10" s="1" customFormat="1" ht="15" customHeight="1" x14ac:dyDescent="0.25">
      <c r="A7" s="96" t="s">
        <v>9</v>
      </c>
      <c r="B7" s="96"/>
      <c r="C7" s="96"/>
      <c r="D7" s="96"/>
    </row>
    <row r="8" spans="1:10" s="1" customFormat="1" x14ac:dyDescent="0.25">
      <c r="A8" s="96"/>
      <c r="B8" s="96"/>
      <c r="C8" s="96"/>
      <c r="D8" s="96"/>
    </row>
    <row r="9" spans="1:10" s="1" customFormat="1" x14ac:dyDescent="0.25">
      <c r="A9" s="96"/>
      <c r="B9" s="96"/>
      <c r="C9" s="96"/>
      <c r="D9" s="96"/>
    </row>
    <row r="10" spans="1:10" s="1" customFormat="1" x14ac:dyDescent="0.25">
      <c r="A10" s="96"/>
      <c r="B10" s="96"/>
      <c r="C10" s="96"/>
      <c r="D10" s="96"/>
      <c r="G10" s="10"/>
    </row>
    <row r="11" spans="1:10" s="1" customFormat="1" x14ac:dyDescent="0.25">
      <c r="A11" s="96"/>
      <c r="B11" s="96"/>
      <c r="C11" s="96"/>
      <c r="D11" s="96"/>
    </row>
    <row r="12" spans="1:10" s="1" customFormat="1" x14ac:dyDescent="0.25">
      <c r="A12" s="96"/>
      <c r="B12" s="96"/>
      <c r="C12" s="96"/>
      <c r="D12" s="96"/>
      <c r="H12" s="6"/>
      <c r="I12" s="6"/>
      <c r="J12" s="6"/>
    </row>
    <row r="13" spans="1:10" s="1" customFormat="1" x14ac:dyDescent="0.25">
      <c r="A13" s="96"/>
      <c r="B13" s="96"/>
      <c r="C13" s="96"/>
      <c r="D13" s="96"/>
      <c r="H13" s="6"/>
      <c r="I13" s="6"/>
      <c r="J13" s="6"/>
    </row>
    <row r="14" spans="1:10" s="1" customFormat="1" x14ac:dyDescent="0.25">
      <c r="A14" s="10" t="s">
        <v>10</v>
      </c>
      <c r="B14" s="9">
        <v>44197</v>
      </c>
    </row>
    <row r="15" spans="1:10" s="1" customFormat="1" x14ac:dyDescent="0.25">
      <c r="A15" s="10" t="s">
        <v>11</v>
      </c>
      <c r="B15" s="9">
        <v>44926</v>
      </c>
    </row>
    <row r="16" spans="1:10" s="1" customFormat="1" x14ac:dyDescent="0.25"/>
    <row r="17" spans="1:41" ht="15.75" x14ac:dyDescent="0.25">
      <c r="A17" s="98" t="s">
        <v>12</v>
      </c>
      <c r="B17" s="9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41" ht="30" x14ac:dyDescent="0.25">
      <c r="A18" s="16" t="s">
        <v>13</v>
      </c>
      <c r="B18" s="89">
        <f>SUM(R130,T130,V130,X130,Z130,AB130)</f>
        <v>0</v>
      </c>
      <c r="C18" s="1"/>
      <c r="D18" s="1"/>
      <c r="E18" s="1"/>
      <c r="F18" s="11"/>
      <c r="G18" s="17"/>
      <c r="H18" s="17"/>
      <c r="I18" s="1"/>
      <c r="J18" s="1"/>
      <c r="K18" s="1"/>
      <c r="L18" s="1"/>
      <c r="M18" s="1"/>
      <c r="N18" s="1"/>
      <c r="O18" s="1"/>
      <c r="P18" s="1"/>
    </row>
    <row r="19" spans="1:41" ht="30" x14ac:dyDescent="0.25">
      <c r="A19" s="16" t="s">
        <v>14</v>
      </c>
      <c r="B19" s="89">
        <f>SUM(AD130,AF130,AH130,AJ130,AL130,AN130)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41" ht="15" customHeight="1" x14ac:dyDescent="0.25">
      <c r="A20" s="23" t="s">
        <v>15</v>
      </c>
      <c r="B20" s="90">
        <f>SUM(B18:B19)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41" ht="14.25" customHeight="1" x14ac:dyDescent="0.25">
      <c r="A21" s="33"/>
      <c r="B21" s="3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41" ht="14.25" customHeight="1" x14ac:dyDescent="0.25">
      <c r="A22" s="33"/>
      <c r="B22" s="3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41" ht="14.25" customHeight="1" x14ac:dyDescent="0.25">
      <c r="A23" s="35" t="s">
        <v>16</v>
      </c>
      <c r="B23" s="37"/>
      <c r="C23" s="36"/>
      <c r="D23" s="36"/>
      <c r="E23" s="36"/>
      <c r="F23" s="36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4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41" ht="15.75" thickBot="1" x14ac:dyDescent="0.3">
      <c r="A25" s="91" t="s">
        <v>17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</row>
    <row r="26" spans="1:41" ht="17.25" customHeight="1" thickBot="1" x14ac:dyDescent="0.3">
      <c r="A26" s="103" t="s">
        <v>18</v>
      </c>
      <c r="B26" s="97" t="s">
        <v>19</v>
      </c>
      <c r="C26" s="97"/>
      <c r="D26" s="97"/>
      <c r="E26" s="99" t="s">
        <v>20</v>
      </c>
      <c r="F26" s="99"/>
      <c r="G26" s="99"/>
      <c r="H26" s="99"/>
      <c r="I26" s="99"/>
      <c r="J26" s="99"/>
      <c r="K26" s="97" t="s">
        <v>21</v>
      </c>
      <c r="L26" s="97"/>
      <c r="M26" s="97"/>
      <c r="N26" s="97"/>
      <c r="O26" s="97"/>
      <c r="P26" s="97"/>
      <c r="Q26" s="100" t="s">
        <v>22</v>
      </c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2"/>
      <c r="AC26" s="100" t="s">
        <v>23</v>
      </c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2"/>
      <c r="AO26" s="92" t="s">
        <v>24</v>
      </c>
    </row>
    <row r="27" spans="1:41" s="13" customFormat="1" x14ac:dyDescent="0.25">
      <c r="A27" s="104"/>
      <c r="B27" s="92" t="s">
        <v>25</v>
      </c>
      <c r="C27" s="92" t="s">
        <v>26</v>
      </c>
      <c r="D27" s="92" t="s">
        <v>27</v>
      </c>
      <c r="E27" s="26">
        <v>44197</v>
      </c>
      <c r="F27" s="27">
        <v>44228</v>
      </c>
      <c r="G27" s="27">
        <v>44256</v>
      </c>
      <c r="H27" s="27">
        <v>44287</v>
      </c>
      <c r="I27" s="27">
        <v>44317</v>
      </c>
      <c r="J27" s="28">
        <v>44348</v>
      </c>
      <c r="K27" s="106">
        <v>44378</v>
      </c>
      <c r="L27" s="106">
        <v>44409</v>
      </c>
      <c r="M27" s="106">
        <v>44440</v>
      </c>
      <c r="N27" s="106">
        <v>44470</v>
      </c>
      <c r="O27" s="106">
        <v>44501</v>
      </c>
      <c r="P27" s="106">
        <v>44531</v>
      </c>
      <c r="Q27" s="94">
        <v>44197</v>
      </c>
      <c r="R27" s="95"/>
      <c r="S27" s="94">
        <v>44228</v>
      </c>
      <c r="T27" s="95"/>
      <c r="U27" s="94">
        <v>44256</v>
      </c>
      <c r="V27" s="95"/>
      <c r="W27" s="94">
        <v>44287</v>
      </c>
      <c r="X27" s="95"/>
      <c r="Y27" s="94">
        <v>44317</v>
      </c>
      <c r="Z27" s="95"/>
      <c r="AA27" s="94">
        <v>44348</v>
      </c>
      <c r="AB27" s="95"/>
      <c r="AC27" s="94">
        <v>44378</v>
      </c>
      <c r="AD27" s="95"/>
      <c r="AE27" s="94">
        <v>44409</v>
      </c>
      <c r="AF27" s="95"/>
      <c r="AG27" s="94">
        <v>44440</v>
      </c>
      <c r="AH27" s="95"/>
      <c r="AI27" s="94">
        <v>44470</v>
      </c>
      <c r="AJ27" s="95"/>
      <c r="AK27" s="94">
        <v>44501</v>
      </c>
      <c r="AL27" s="95"/>
      <c r="AM27" s="94">
        <v>44531</v>
      </c>
      <c r="AN27" s="95"/>
      <c r="AO27" s="93"/>
    </row>
    <row r="28" spans="1:41" s="13" customFormat="1" x14ac:dyDescent="0.25">
      <c r="A28" s="105"/>
      <c r="B28" s="93"/>
      <c r="C28" s="93"/>
      <c r="D28" s="93"/>
      <c r="E28" s="45"/>
      <c r="F28" s="46"/>
      <c r="G28" s="46"/>
      <c r="H28" s="46"/>
      <c r="I28" s="46"/>
      <c r="J28" s="47"/>
      <c r="K28" s="107"/>
      <c r="L28" s="107"/>
      <c r="M28" s="107"/>
      <c r="N28" s="107"/>
      <c r="O28" s="107"/>
      <c r="P28" s="107"/>
      <c r="Q28" s="48" t="s">
        <v>28</v>
      </c>
      <c r="R28" s="38" t="s">
        <v>29</v>
      </c>
      <c r="S28" s="48" t="s">
        <v>28</v>
      </c>
      <c r="T28" s="38" t="s">
        <v>29</v>
      </c>
      <c r="U28" s="48" t="s">
        <v>28</v>
      </c>
      <c r="V28" s="38" t="s">
        <v>29</v>
      </c>
      <c r="W28" s="48" t="s">
        <v>28</v>
      </c>
      <c r="X28" s="38" t="s">
        <v>29</v>
      </c>
      <c r="Y28" s="48" t="s">
        <v>28</v>
      </c>
      <c r="Z28" s="38" t="s">
        <v>29</v>
      </c>
      <c r="AA28" s="48" t="s">
        <v>28</v>
      </c>
      <c r="AB28" s="38" t="s">
        <v>29</v>
      </c>
      <c r="AC28" s="48" t="s">
        <v>28</v>
      </c>
      <c r="AD28" s="38" t="s">
        <v>29</v>
      </c>
      <c r="AE28" s="48" t="s">
        <v>28</v>
      </c>
      <c r="AF28" s="38" t="s">
        <v>29</v>
      </c>
      <c r="AG28" s="48" t="s">
        <v>28</v>
      </c>
      <c r="AH28" s="38" t="s">
        <v>29</v>
      </c>
      <c r="AI28" s="48" t="s">
        <v>28</v>
      </c>
      <c r="AJ28" s="38" t="s">
        <v>29</v>
      </c>
      <c r="AK28" s="48" t="s">
        <v>28</v>
      </c>
      <c r="AL28" s="38" t="s">
        <v>29</v>
      </c>
      <c r="AM28" s="48" t="s">
        <v>28</v>
      </c>
      <c r="AN28" s="38" t="s">
        <v>29</v>
      </c>
      <c r="AO28" s="22"/>
    </row>
    <row r="29" spans="1:41" s="32" customFormat="1" x14ac:dyDescent="0.25">
      <c r="A29" s="24" t="s">
        <v>30</v>
      </c>
      <c r="B29" s="25" t="s">
        <v>31</v>
      </c>
      <c r="C29" s="25" t="s">
        <v>32</v>
      </c>
      <c r="D29" s="30">
        <v>21976</v>
      </c>
      <c r="E29" s="31">
        <v>1500</v>
      </c>
      <c r="F29" s="31">
        <v>1500</v>
      </c>
      <c r="G29" s="31">
        <v>1500</v>
      </c>
      <c r="H29" s="31">
        <v>1500</v>
      </c>
      <c r="I29" s="31">
        <v>1500</v>
      </c>
      <c r="J29" s="31">
        <v>1500</v>
      </c>
      <c r="K29" s="31">
        <v>1500</v>
      </c>
      <c r="L29" s="31">
        <v>1500</v>
      </c>
      <c r="M29" s="31">
        <v>1500</v>
      </c>
      <c r="N29" s="31">
        <v>1500</v>
      </c>
      <c r="O29" s="31">
        <v>1500</v>
      </c>
      <c r="P29" s="31">
        <v>1500</v>
      </c>
      <c r="Q29" s="49">
        <f>ROUNDDOWN(YEARFRAC($D29,Q$27),0)</f>
        <v>60</v>
      </c>
      <c r="R29" s="74">
        <f>IFERROR(IF(E29&lt;=3000,E29*VLOOKUP(Q29,'SEC Appendix V2'!$E$8:$F$107,2,FALSE),IF(Q29&lt;55,0,IF(AND('SEC Calculator 2021'!Q29&gt;=55,'SEC Calculator 2021'!Q29&lt;59.99),(240-0.06*'SEC Calculator 2021'!E29),IF(AND('SEC Calculator 2021'!Q29&gt;=60,'SEC Calculator 2021'!Q29&lt;=64.99),(360-0.09*'SEC Calculator 2021'!E29),IF(AND('SEC Calculator 2021'!Q29&gt;=65,'SEC Calculator 2021'!Q29&lt;=66.99),(600-0.15*'SEC Calculator 2021'!E29),960-0.24*'SEC Calculator 2021'!E29))))),0)</f>
        <v>45</v>
      </c>
      <c r="S29" s="75">
        <f>ROUNDDOWN(YEARFRAC($D29,S$27),0)</f>
        <v>60</v>
      </c>
      <c r="T29" s="74">
        <f>IFERROR(IF(F29&lt;=3000,F29*VLOOKUP(S29,'SEC Appendix V2'!$E$8:$F$107,2,FALSE),IF(S29&lt;55,0,IF(AND('SEC Calculator 2021'!S29&gt;=55,'SEC Calculator 2021'!S29&lt;59.99),(240-0.06*'SEC Calculator 2021'!F29),IF(AND('SEC Calculator 2021'!S29&gt;=60,'SEC Calculator 2021'!S29&lt;=64.99),(360-0.09*'SEC Calculator 2021'!F29),IF(AND('SEC Calculator 2021'!S29&gt;=65,'SEC Calculator 2021'!S29&lt;=66.99),(600-0.15*'SEC Calculator 2021'!F29),960-0.24*'SEC Calculator 2021'!F29))))),0)</f>
        <v>45</v>
      </c>
      <c r="U29" s="75">
        <f>ROUNDDOWN(YEARFRAC($D29,U$27),0)</f>
        <v>61</v>
      </c>
      <c r="V29" s="74">
        <f>IFERROR(IF(G29&lt;=3000,G29*VLOOKUP(U29,'SEC Appendix V2'!$E$8:$F$107,2,FALSE),IF(U29&lt;55,0,IF(AND('SEC Calculator 2021'!U29&gt;=55,'SEC Calculator 2021'!U29&lt;59.99),(240-0.06*'SEC Calculator 2021'!G29),IF(AND('SEC Calculator 2021'!U29&gt;=60,'SEC Calculator 2021'!U29&lt;=64.99),(360-0.09*'SEC Calculator 2021'!G29),IF(AND('SEC Calculator 2021'!U29&gt;=65,'SEC Calculator 2021'!U29&lt;=66.99),(600-0.15*'SEC Calculator 2021'!G29),960-0.24*'SEC Calculator 2021'!G29))))),0)</f>
        <v>45</v>
      </c>
      <c r="W29" s="75">
        <f>ROUNDDOWN(YEARFRAC($D29,W$27),0)</f>
        <v>61</v>
      </c>
      <c r="X29" s="74">
        <f>IFERROR(IF(H29&lt;=3000,H29*VLOOKUP(W29,'SEC Appendix V2'!$E$8:$F$107,2,FALSE),IF(W29&lt;55,0,IF(AND('SEC Calculator 2021'!W29&gt;=55,'SEC Calculator 2021'!W29&lt;59.99),(240-0.06*'SEC Calculator 2021'!H29),IF(AND('SEC Calculator 2021'!W29&gt;=60,'SEC Calculator 2021'!W29&lt;=64.99),(360-0.09*'SEC Calculator 2021'!H29),IF(AND('SEC Calculator 2021'!W29&gt;=65,'SEC Calculator 2021'!W29&lt;=66.99),(600-0.15*'SEC Calculator 2021'!H29),960-0.24*'SEC Calculator 2021'!H29))))),0)</f>
        <v>45</v>
      </c>
      <c r="Y29" s="75">
        <f>ROUNDDOWN(YEARFRAC($D29,Y$27),0)</f>
        <v>61</v>
      </c>
      <c r="Z29" s="74">
        <f>IFERROR(IF(I29&lt;=3000,I29*VLOOKUP(Y29,'SEC Appendix V2'!$E$8:$F$107,2,FALSE),IF(Y29&lt;55,0,IF(AND('SEC Calculator 2021'!Y29&gt;=55,'SEC Calculator 2021'!Y29&lt;59.99),(240-0.06*'SEC Calculator 2021'!I29),IF(AND('SEC Calculator 2021'!Y29&gt;=60,'SEC Calculator 2021'!Y29&lt;=64.99),(360-0.09*'SEC Calculator 2021'!I29),IF(AND('SEC Calculator 2021'!Y29&gt;=65,'SEC Calculator 2021'!Y29&lt;=66.99),(600-0.15*'SEC Calculator 2021'!I29),960-0.24*'SEC Calculator 2021'!I29))))),0)</f>
        <v>45</v>
      </c>
      <c r="AA29" s="75">
        <f>ROUNDDOWN(YEARFRAC($D29,AA$27),0)</f>
        <v>61</v>
      </c>
      <c r="AB29" s="74">
        <f>IFERROR(IF(J29&lt;=3000,J29*VLOOKUP(AA29,'SEC Appendix V2'!$E$8:$F$107,2,FALSE),IF(AA29&lt;55,0,IF(AND('SEC Calculator 2021'!AA29&gt;=55,'SEC Calculator 2021'!AA29&lt;59.99),(240-0.06*'SEC Calculator 2021'!J29),IF(AND('SEC Calculator 2021'!AA29&gt;=60,'SEC Calculator 2021'!AA29&lt;=64.99),(360-0.09*'SEC Calculator 2021'!J29),IF(AND('SEC Calculator 2021'!AA29&gt;=65,'SEC Calculator 2021'!AA29&lt;=66.99),(600-0.15*'SEC Calculator 2021'!J29),960-0.24*'SEC Calculator 2021'!J29))))),0)</f>
        <v>45</v>
      </c>
      <c r="AC29" s="75">
        <f>ROUNDDOWN(YEARFRAC($D29,AC$27),0)</f>
        <v>61</v>
      </c>
      <c r="AD29" s="74">
        <f>IFERROR(IF(K29&lt;=3000,K29*VLOOKUP(AC29,'SEC Appendix V2'!$E$8:$F$107,2,FALSE),IF(AC29&lt;55,0,IF(AND('SEC Calculator 2021'!AC29&gt;=55,'SEC Calculator 2021'!AC29&lt;59.99),(240-0.06*'SEC Calculator 2021'!K29),IF(AND('SEC Calculator 2021'!AC29&gt;=60,'SEC Calculator 2021'!AC29&lt;=64.99),(360-0.09*'SEC Calculator 2021'!K29),IF(AND('SEC Calculator 2021'!AC29&gt;=65,'SEC Calculator 2021'!AC29&lt;=66.99),(600-0.15*'SEC Calculator 2021'!K29),960-0.24*'SEC Calculator 2021'!K29))))),0)</f>
        <v>45</v>
      </c>
      <c r="AE29" s="75">
        <f>ROUNDDOWN(YEARFRAC($D29,AE$27),0)</f>
        <v>61</v>
      </c>
      <c r="AF29" s="74">
        <f>IFERROR(IF(L29&lt;=3000,L29*VLOOKUP(AE29,'SEC Appendix V2'!$E$8:$F$107,2,FALSE),IF(AE29&lt;55,0,IF(AND('SEC Calculator 2021'!AE29&gt;=55,'SEC Calculator 2021'!AE29&lt;59.99),(240-0.06*'SEC Calculator 2021'!L29),IF(AND('SEC Calculator 2021'!AE29&gt;=60,'SEC Calculator 2021'!AE29&lt;=64.99),(360-0.09*'SEC Calculator 2021'!L29),IF(AND('SEC Calculator 2021'!AE29&gt;=65,'SEC Calculator 2021'!AE29&lt;=66.99),(600-0.15*'SEC Calculator 2021'!L29),960-0.24*'SEC Calculator 2021'!L29))))),0)</f>
        <v>45</v>
      </c>
      <c r="AG29" s="75">
        <f>ROUNDDOWN(YEARFRAC($D29,AG$27),0)</f>
        <v>61</v>
      </c>
      <c r="AH29" s="74">
        <f>IFERROR(IF(M29&lt;=3000,M29*VLOOKUP(AG29,'SEC Appendix V2'!$E$8:$F$107,2,FALSE),IF(AG29&lt;55,0,IF(AND('SEC Calculator 2021'!AG29&gt;=55,'SEC Calculator 2021'!AG29&lt;59.99),(240-0.06*'SEC Calculator 2021'!M29),IF(AND('SEC Calculator 2021'!AG29&gt;=60,'SEC Calculator 2021'!AG29&lt;=64.99),(360-0.09*'SEC Calculator 2021'!M29),IF(AND('SEC Calculator 2021'!AG29&gt;=65,'SEC Calculator 2021'!AG29&lt;=66.99),(600-0.15*'SEC Calculator 2021'!M29),960-0.24*'SEC Calculator 2021'!M29))))),0)</f>
        <v>45</v>
      </c>
      <c r="AI29" s="75">
        <f>ROUNDDOWN(YEARFRAC($D29,AI$27),0)</f>
        <v>61</v>
      </c>
      <c r="AJ29" s="74">
        <f>IFERROR(IF(N29&lt;=3000,N29*VLOOKUP(AI29,'SEC Appendix V2'!$E$8:$F$107,2,FALSE),IF(AI29&lt;55,0,IF(AND('SEC Calculator 2021'!AI29&gt;=55,'SEC Calculator 2021'!AI29&lt;59.99),(240-0.06*'SEC Calculator 2021'!N29),IF(AND('SEC Calculator 2021'!AI29&gt;=60,'SEC Calculator 2021'!AI29&lt;=64.99),(360-0.09*'SEC Calculator 2021'!N29),IF(AND('SEC Calculator 2021'!AI29&gt;=65,'SEC Calculator 2021'!AI29&lt;=66.99),(600-0.15*'SEC Calculator 2021'!N29),960-0.24*'SEC Calculator 2021'!N29))))),0)</f>
        <v>45</v>
      </c>
      <c r="AK29" s="75">
        <f>ROUNDDOWN(YEARFRAC($D29,AK$27),0)</f>
        <v>61</v>
      </c>
      <c r="AL29" s="74">
        <f>IFERROR(IF(O29&lt;=3000,O29*VLOOKUP(AK29,'SEC Appendix V2'!$E$8:$F$107,2,FALSE),IF(AK29&lt;55,0,IF(AND('SEC Calculator 2021'!AK29&gt;=55,'SEC Calculator 2021'!AK29&lt;59.99),(240-0.06*'SEC Calculator 2021'!O29),IF(AND('SEC Calculator 2021'!AK29&gt;=60,'SEC Calculator 2021'!AK29&lt;=64.99),(360-0.09*'SEC Calculator 2021'!O29),IF(AND('SEC Calculator 2021'!AK29&gt;=65,'SEC Calculator 2021'!AK29&lt;=66.99),(600-0.15*'SEC Calculator 2021'!O29),960-0.24*'SEC Calculator 2021'!O29))))),0)</f>
        <v>45</v>
      </c>
      <c r="AM29" s="75">
        <f>ROUNDDOWN(YEARFRAC($D29,AM$27),0)</f>
        <v>61</v>
      </c>
      <c r="AN29" s="74">
        <f>IFERROR(IF(P29&lt;=3000,P29*VLOOKUP(AM29,'SEC Appendix V2'!$E$8:$F$107,2,FALSE),IF(AM29&lt;55,0,IF(AND('SEC Calculator 2021'!AM29&gt;=55,'SEC Calculator 2021'!AM29&lt;59.99),(240-0.06*'SEC Calculator 2021'!P29),IF(AND('SEC Calculator 2021'!AM29&gt;=60,'SEC Calculator 2021'!AM29&lt;=64.99),(360-0.09*'SEC Calculator 2021'!P29),IF(AND('SEC Calculator 2021'!AM29&gt;=65,'SEC Calculator 2021'!AM29&lt;=66.99),(600-0.15*'SEC Calculator 2021'!P29),960-0.24*'SEC Calculator 2021'!P29))))),0)</f>
        <v>45</v>
      </c>
      <c r="AO29" s="76">
        <f>R29+T29+V29+X29+Z29+AB29+AD29+AF29+AH29+AJ29+AL29+AN29</f>
        <v>540</v>
      </c>
    </row>
    <row r="30" spans="1:41" s="68" customFormat="1" x14ac:dyDescent="0.25">
      <c r="A30" s="69">
        <v>1</v>
      </c>
      <c r="B30" s="53"/>
      <c r="C30" s="53"/>
      <c r="D30" s="54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67">
        <f>ROUNDDOWN(YEARFRAC($D30,Q$27),0)</f>
        <v>121</v>
      </c>
      <c r="R30" s="77">
        <f>IFERROR(IF(E30&lt;=3000,E30*VLOOKUP(Q30,'SEC Appendix V2'!$E$8:$F$107,2,FALSE),IF(Q30&lt;55,0,IF(AND('SEC Calculator 2021'!Q30&gt;=55,'SEC Calculator 2021'!Q30&lt;59.99),(240-0.06*'SEC Calculator 2021'!E30),IF(AND('SEC Calculator 2021'!Q30&gt;=60,'SEC Calculator 2021'!Q30&lt;=64.99),(360-0.09*'SEC Calculator 2021'!E30),IF(AND('SEC Calculator 2021'!Q30&gt;=65,'SEC Calculator 2021'!Q30&lt;=66.99),(600-0.15*'SEC Calculator 2021'!E30),960-0.24*'SEC Calculator 2021'!E30))))),0)</f>
        <v>0</v>
      </c>
      <c r="S30" s="78">
        <f t="shared" ref="S30:S93" si="0">ROUNDDOWN(YEARFRAC($D30,S$27),0)</f>
        <v>121</v>
      </c>
      <c r="T30" s="77">
        <f>IFERROR(IF(F30&lt;=3000,F30*VLOOKUP(S30,'SEC Appendix V2'!$E$8:$F$107,2,FALSE),IF(S30&lt;55,0,IF(AND('SEC Calculator 2021'!S30&gt;=55,'SEC Calculator 2021'!S30&lt;59.99),(240-0.06*'SEC Calculator 2021'!F30),IF(AND('SEC Calculator 2021'!S30&gt;=60,'SEC Calculator 2021'!S30&lt;=64.99),(360-0.09*'SEC Calculator 2021'!F30),IF(AND('SEC Calculator 2021'!S30&gt;=65,'SEC Calculator 2021'!S30&lt;=66.99),(600-0.15*'SEC Calculator 2021'!F30),960-0.24*'SEC Calculator 2021'!F30))))),0)</f>
        <v>0</v>
      </c>
      <c r="U30" s="78">
        <f t="shared" ref="U30:U93" si="1">ROUNDDOWN(YEARFRAC($D30,U$27),0)</f>
        <v>121</v>
      </c>
      <c r="V30" s="77">
        <f>IFERROR(IF(G30&lt;=3000,G30*VLOOKUP(U30,'SEC Appendix V2'!$E$8:$F$107,2,FALSE),IF(U30&lt;55,0,IF(AND('SEC Calculator 2021'!U30&gt;=55,'SEC Calculator 2021'!U30&lt;59.99),(240-0.06*'SEC Calculator 2021'!G30),IF(AND('SEC Calculator 2021'!U30&gt;=60,'SEC Calculator 2021'!U30&lt;=64.99),(360-0.09*'SEC Calculator 2021'!G30),IF(AND('SEC Calculator 2021'!U30&gt;=65,'SEC Calculator 2021'!U30&lt;=66.99),(600-0.15*'SEC Calculator 2021'!G30),960-0.24*'SEC Calculator 2021'!G30))))),0)</f>
        <v>0</v>
      </c>
      <c r="W30" s="78">
        <f t="shared" ref="W30:W93" si="2">ROUNDDOWN(YEARFRAC($D30,W$27),0)</f>
        <v>121</v>
      </c>
      <c r="X30" s="77">
        <f>IFERROR(IF(H30&lt;=3000,H30*VLOOKUP(W30,'SEC Appendix V2'!$E$8:$F$107,2,FALSE),IF(W30&lt;55,0,IF(AND('SEC Calculator 2021'!W30&gt;=55,'SEC Calculator 2021'!W30&lt;59.99),(240-0.06*'SEC Calculator 2021'!H30),IF(AND('SEC Calculator 2021'!W30&gt;=60,'SEC Calculator 2021'!W30&lt;=64.99),(360-0.09*'SEC Calculator 2021'!H30),IF(AND('SEC Calculator 2021'!W30&gt;=65,'SEC Calculator 2021'!W30&lt;=66.99),(600-0.15*'SEC Calculator 2021'!H30),960-0.24*'SEC Calculator 2021'!H30))))),0)</f>
        <v>0</v>
      </c>
      <c r="Y30" s="78">
        <f t="shared" ref="Y30:Y93" si="3">ROUNDDOWN(YEARFRAC($D30,Y$27),0)</f>
        <v>121</v>
      </c>
      <c r="Z30" s="77">
        <f>IFERROR(IF(I30&lt;=3000,I30*VLOOKUP(Y30,'SEC Appendix V2'!$E$8:$F$107,2,FALSE),IF(Y30&lt;55,0,IF(AND('SEC Calculator 2021'!Y30&gt;=55,'SEC Calculator 2021'!Y30&lt;59.99),(240-0.06*'SEC Calculator 2021'!I30),IF(AND('SEC Calculator 2021'!Y30&gt;=60,'SEC Calculator 2021'!Y30&lt;=64.99),(360-0.09*'SEC Calculator 2021'!I30),IF(AND('SEC Calculator 2021'!Y30&gt;=65,'SEC Calculator 2021'!Y30&lt;=66.99),(600-0.15*'SEC Calculator 2021'!I30),960-0.24*'SEC Calculator 2021'!I30))))),0)</f>
        <v>0</v>
      </c>
      <c r="AA30" s="78">
        <f t="shared" ref="AA30:AA93" si="4">ROUNDDOWN(YEARFRAC($D30,AA$27),0)</f>
        <v>121</v>
      </c>
      <c r="AB30" s="77">
        <f>IFERROR(IF(J30&lt;=3000,J30*VLOOKUP(AA30,'SEC Appendix V2'!$E$8:$F$107,2,FALSE),IF(AA30&lt;55,0,IF(AND('SEC Calculator 2021'!AA30&gt;=55,'SEC Calculator 2021'!AA30&lt;59.99),(240-0.06*'SEC Calculator 2021'!J30),IF(AND('SEC Calculator 2021'!AA30&gt;=60,'SEC Calculator 2021'!AA30&lt;=64.99),(360-0.09*'SEC Calculator 2021'!J30),IF(AND('SEC Calculator 2021'!AA30&gt;=65,'SEC Calculator 2021'!AA30&lt;=66.99),(600-0.15*'SEC Calculator 2021'!J30),960-0.24*'SEC Calculator 2021'!J30))))),0)</f>
        <v>0</v>
      </c>
      <c r="AC30" s="78">
        <f t="shared" ref="AC30:AC93" si="5">ROUNDDOWN(YEARFRAC($D30,AC$27),0)</f>
        <v>121</v>
      </c>
      <c r="AD30" s="77">
        <f>IFERROR(IF(K30&lt;=3000,K30*VLOOKUP(AC30,'SEC Appendix V2'!$E$8:$F$107,2,FALSE),IF(AC30&lt;55,0,IF(AND('SEC Calculator 2021'!AC30&gt;=55,'SEC Calculator 2021'!AC30&lt;59.99),(240-0.06*'SEC Calculator 2021'!K30),IF(AND('SEC Calculator 2021'!AC30&gt;=60,'SEC Calculator 2021'!AC30&lt;=64.99),(360-0.09*'SEC Calculator 2021'!K30),IF(AND('SEC Calculator 2021'!AC30&gt;=65,'SEC Calculator 2021'!AC30&lt;=66.99),(600-0.15*'SEC Calculator 2021'!K30),960-0.24*'SEC Calculator 2021'!K30))))),0)</f>
        <v>0</v>
      </c>
      <c r="AE30" s="78">
        <f t="shared" ref="AE30:AE93" si="6">ROUNDDOWN(YEARFRAC($D30,AE$27),0)</f>
        <v>121</v>
      </c>
      <c r="AF30" s="77">
        <f>IFERROR(IF(L30&lt;=3000,L30*VLOOKUP(AE30,'SEC Appendix V2'!$E$8:$F$107,2,FALSE),IF(AE30&lt;55,0,IF(AND('SEC Calculator 2021'!AE30&gt;=55,'SEC Calculator 2021'!AE30&lt;59.99),(240-0.06*'SEC Calculator 2021'!L30),IF(AND('SEC Calculator 2021'!AE30&gt;=60,'SEC Calculator 2021'!AE30&lt;=64.99),(360-0.09*'SEC Calculator 2021'!L30),IF(AND('SEC Calculator 2021'!AE30&gt;=65,'SEC Calculator 2021'!AE30&lt;=66.99),(600-0.15*'SEC Calculator 2021'!L30),960-0.24*'SEC Calculator 2021'!L30))))),0)</f>
        <v>0</v>
      </c>
      <c r="AG30" s="78">
        <f t="shared" ref="AG30:AG93" si="7">ROUNDDOWN(YEARFRAC($D30,AG$27),0)</f>
        <v>121</v>
      </c>
      <c r="AH30" s="77">
        <f>IFERROR(IF(M30&lt;=3000,M30*VLOOKUP(AG30,'SEC Appendix V2'!$E$8:$F$107,2,FALSE),IF(AG30&lt;55,0,IF(AND('SEC Calculator 2021'!AG30&gt;=55,'SEC Calculator 2021'!AG30&lt;59.99),(240-0.06*'SEC Calculator 2021'!M30),IF(AND('SEC Calculator 2021'!AG30&gt;=60,'SEC Calculator 2021'!AG30&lt;=64.99),(360-0.09*'SEC Calculator 2021'!M30),IF(AND('SEC Calculator 2021'!AG30&gt;=65,'SEC Calculator 2021'!AG30&lt;=66.99),(600-0.15*'SEC Calculator 2021'!M30),960-0.24*'SEC Calculator 2021'!M30))))),0)</f>
        <v>0</v>
      </c>
      <c r="AI30" s="78">
        <f t="shared" ref="AI30:AI93" si="8">ROUNDDOWN(YEARFRAC($D30,AI$27),0)</f>
        <v>121</v>
      </c>
      <c r="AJ30" s="77">
        <f>IFERROR(IF(N30&lt;=3000,N30*VLOOKUP(AI30,'SEC Appendix V2'!$E$8:$F$107,2,FALSE),IF(AI30&lt;55,0,IF(AND('SEC Calculator 2021'!AI30&gt;=55,'SEC Calculator 2021'!AI30&lt;59.99),(240-0.06*'SEC Calculator 2021'!N30),IF(AND('SEC Calculator 2021'!AI30&gt;=60,'SEC Calculator 2021'!AI30&lt;=64.99),(360-0.09*'SEC Calculator 2021'!N30),IF(AND('SEC Calculator 2021'!AI30&gt;=65,'SEC Calculator 2021'!AI30&lt;=66.99),(600-0.15*'SEC Calculator 2021'!N30),960-0.24*'SEC Calculator 2021'!N30))))),0)</f>
        <v>0</v>
      </c>
      <c r="AK30" s="78">
        <f t="shared" ref="AK30:AK93" si="9">ROUNDDOWN(YEARFRAC($D30,AK$27),0)</f>
        <v>121</v>
      </c>
      <c r="AL30" s="77">
        <f>IFERROR(IF(O30&lt;=3000,O30*VLOOKUP(AK30,'SEC Appendix V2'!$E$8:$F$107,2,FALSE),IF(AK30&lt;55,0,IF(AND('SEC Calculator 2021'!AK30&gt;=55,'SEC Calculator 2021'!AK30&lt;59.99),(240-0.06*'SEC Calculator 2021'!O30),IF(AND('SEC Calculator 2021'!AK30&gt;=60,'SEC Calculator 2021'!AK30&lt;=64.99),(360-0.09*'SEC Calculator 2021'!O30),IF(AND('SEC Calculator 2021'!AK30&gt;=65,'SEC Calculator 2021'!AK30&lt;=66.99),(600-0.15*'SEC Calculator 2021'!O30),960-0.24*'SEC Calculator 2021'!O30))))),0)</f>
        <v>0</v>
      </c>
      <c r="AM30" s="78">
        <f t="shared" ref="AM30:AM93" si="10">ROUNDDOWN(YEARFRAC($D30,AM$27),0)</f>
        <v>121</v>
      </c>
      <c r="AN30" s="77">
        <f>IFERROR(IF(P30&lt;=3000,P30*VLOOKUP(AM30,'SEC Appendix V2'!$E$8:$F$107,2,FALSE),IF(AM30&lt;55,0,IF(AND('SEC Calculator 2021'!AM30&gt;=55,'SEC Calculator 2021'!AM30&lt;59.99),(240-0.06*'SEC Calculator 2021'!P30),IF(AND('SEC Calculator 2021'!AM30&gt;=60,'SEC Calculator 2021'!AM30&lt;=64.99),(360-0.09*'SEC Calculator 2021'!P30),IF(AND('SEC Calculator 2021'!AM30&gt;=65,'SEC Calculator 2021'!AM30&lt;=66.99),(600-0.15*'SEC Calculator 2021'!P30),960-0.24*'SEC Calculator 2021'!P30))))),0)</f>
        <v>0</v>
      </c>
      <c r="AO30" s="86">
        <f t="shared" ref="AO30:AO93" si="11">R30+T30+V30+X30+Z30+AB30+AD30+AF30+AH30+AJ30+AL30+AN30</f>
        <v>0</v>
      </c>
    </row>
    <row r="31" spans="1:41" s="68" customFormat="1" x14ac:dyDescent="0.25">
      <c r="A31" s="70">
        <v>2</v>
      </c>
      <c r="B31" s="53"/>
      <c r="C31" s="53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67">
        <f t="shared" ref="Q31:Q94" si="12">ROUNDDOWN(YEARFRAC($D31,Q$27),0)</f>
        <v>121</v>
      </c>
      <c r="R31" s="77">
        <f>IFERROR(IF(E31&lt;=3000,E31*VLOOKUP(Q31,'SEC Appendix V2'!$E$8:$F$107,2,FALSE),IF(Q31&lt;55,0,IF(AND('SEC Calculator 2021'!Q31&gt;=55,'SEC Calculator 2021'!Q31&lt;59.99),(240-0.06*'SEC Calculator 2021'!E31),IF(AND('SEC Calculator 2021'!Q31&gt;=60,'SEC Calculator 2021'!Q31&lt;=64.99),(360-0.09*'SEC Calculator 2021'!E31),IF(AND('SEC Calculator 2021'!Q31&gt;=65,'SEC Calculator 2021'!Q31&lt;=66.99),(600-0.15*'SEC Calculator 2021'!E31),960-0.24*'SEC Calculator 2021'!E31))))),0)</f>
        <v>0</v>
      </c>
      <c r="S31" s="78">
        <f t="shared" si="0"/>
        <v>121</v>
      </c>
      <c r="T31" s="77">
        <f>IFERROR(IF(F31&lt;=3000,F31*VLOOKUP(S31,'SEC Appendix V2'!$E$8:$F$107,2,FALSE),IF(S31&lt;55,0,IF(AND('SEC Calculator 2021'!S31&gt;=55,'SEC Calculator 2021'!S31&lt;59.99),(240-0.06*'SEC Calculator 2021'!F31),IF(AND('SEC Calculator 2021'!S31&gt;=60,'SEC Calculator 2021'!S31&lt;=64.99),(360-0.09*'SEC Calculator 2021'!F31),IF(AND('SEC Calculator 2021'!S31&gt;=65,'SEC Calculator 2021'!S31&lt;=66.99),(600-0.15*'SEC Calculator 2021'!F31),960-0.24*'SEC Calculator 2021'!F31))))),0)</f>
        <v>0</v>
      </c>
      <c r="U31" s="87">
        <f t="shared" si="1"/>
        <v>121</v>
      </c>
      <c r="V31" s="77">
        <f>IFERROR(IF(G31&lt;=3000,G31*VLOOKUP(U31,'SEC Appendix V2'!$E$8:$F$107,2,FALSE),IF(U31&lt;55,0,IF(AND('SEC Calculator 2021'!U31&gt;=55,'SEC Calculator 2021'!U31&lt;59.99),(240-0.06*'SEC Calculator 2021'!G31),IF(AND('SEC Calculator 2021'!U31&gt;=60,'SEC Calculator 2021'!U31&lt;=64.99),(360-0.09*'SEC Calculator 2021'!G31),IF(AND('SEC Calculator 2021'!U31&gt;=65,'SEC Calculator 2021'!U31&lt;=66.99),(600-0.15*'SEC Calculator 2021'!G31),960-0.24*'SEC Calculator 2021'!G31))))),0)</f>
        <v>0</v>
      </c>
      <c r="W31" s="78">
        <f t="shared" si="2"/>
        <v>121</v>
      </c>
      <c r="X31" s="77">
        <f>IFERROR(IF(H31&lt;=3000,H31*VLOOKUP(W31,'SEC Appendix V2'!$E$8:$F$107,2,FALSE),IF(W31&lt;55,0,IF(AND('SEC Calculator 2021'!W31&gt;=55,'SEC Calculator 2021'!W31&lt;59.99),(240-0.06*'SEC Calculator 2021'!H31),IF(AND('SEC Calculator 2021'!W31&gt;=60,'SEC Calculator 2021'!W31&lt;=64.99),(360-0.09*'SEC Calculator 2021'!H31),IF(AND('SEC Calculator 2021'!W31&gt;=65,'SEC Calculator 2021'!W31&lt;=66.99),(600-0.15*'SEC Calculator 2021'!H31),960-0.24*'SEC Calculator 2021'!H31))))),0)</f>
        <v>0</v>
      </c>
      <c r="Y31" s="78">
        <f t="shared" si="3"/>
        <v>121</v>
      </c>
      <c r="Z31" s="77">
        <f>IFERROR(IF(I31&lt;=3000,I31*VLOOKUP(Y31,'SEC Appendix V2'!$E$8:$F$107,2,FALSE),IF(Y31&lt;55,0,IF(AND('SEC Calculator 2021'!Y31&gt;=55,'SEC Calculator 2021'!Y31&lt;59.99),(240-0.06*'SEC Calculator 2021'!I31),IF(AND('SEC Calculator 2021'!Y31&gt;=60,'SEC Calculator 2021'!Y31&lt;=64.99),(360-0.09*'SEC Calculator 2021'!I31),IF(AND('SEC Calculator 2021'!Y31&gt;=65,'SEC Calculator 2021'!Y31&lt;=66.99),(600-0.15*'SEC Calculator 2021'!I31),960-0.24*'SEC Calculator 2021'!I31))))),0)</f>
        <v>0</v>
      </c>
      <c r="AA31" s="78">
        <f t="shared" si="4"/>
        <v>121</v>
      </c>
      <c r="AB31" s="77">
        <f>IFERROR(IF(J31&lt;=3000,J31*VLOOKUP(AA31,'SEC Appendix V2'!$E$8:$F$107,2,FALSE),IF(AA31&lt;55,0,IF(AND('SEC Calculator 2021'!AA31&gt;=55,'SEC Calculator 2021'!AA31&lt;59.99),(240-0.06*'SEC Calculator 2021'!J31),IF(AND('SEC Calculator 2021'!AA31&gt;=60,'SEC Calculator 2021'!AA31&lt;=64.99),(360-0.09*'SEC Calculator 2021'!J31),IF(AND('SEC Calculator 2021'!AA31&gt;=65,'SEC Calculator 2021'!AA31&lt;=66.99),(600-0.15*'SEC Calculator 2021'!J31),960-0.24*'SEC Calculator 2021'!J31))))),0)</f>
        <v>0</v>
      </c>
      <c r="AC31" s="78">
        <f t="shared" si="5"/>
        <v>121</v>
      </c>
      <c r="AD31" s="77">
        <f>IFERROR(IF(K31&lt;=3000,K31*VLOOKUP(AC31,'SEC Appendix V2'!$E$8:$F$107,2,FALSE),IF(AC31&lt;55,0,IF(AND('SEC Calculator 2021'!AC31&gt;=55,'SEC Calculator 2021'!AC31&lt;59.99),(240-0.06*'SEC Calculator 2021'!K31),IF(AND('SEC Calculator 2021'!AC31&gt;=60,'SEC Calculator 2021'!AC31&lt;=64.99),(360-0.09*'SEC Calculator 2021'!K31),IF(AND('SEC Calculator 2021'!AC31&gt;=65,'SEC Calculator 2021'!AC31&lt;=66.99),(600-0.15*'SEC Calculator 2021'!K31),960-0.24*'SEC Calculator 2021'!K31))))),0)</f>
        <v>0</v>
      </c>
      <c r="AE31" s="78">
        <f t="shared" si="6"/>
        <v>121</v>
      </c>
      <c r="AF31" s="77">
        <f>IFERROR(IF(L31&lt;=3000,L31*VLOOKUP(AE31,'SEC Appendix V2'!$E$8:$F$107,2,FALSE),IF(AE31&lt;55,0,IF(AND('SEC Calculator 2021'!AE31&gt;=55,'SEC Calculator 2021'!AE31&lt;59.99),(240-0.06*'SEC Calculator 2021'!L31),IF(AND('SEC Calculator 2021'!AE31&gt;=60,'SEC Calculator 2021'!AE31&lt;=64.99),(360-0.09*'SEC Calculator 2021'!L31),IF(AND('SEC Calculator 2021'!AE31&gt;=65,'SEC Calculator 2021'!AE31&lt;=66.99),(600-0.15*'SEC Calculator 2021'!L31),960-0.24*'SEC Calculator 2021'!L31))))),0)</f>
        <v>0</v>
      </c>
      <c r="AG31" s="78">
        <f t="shared" si="7"/>
        <v>121</v>
      </c>
      <c r="AH31" s="77">
        <f>IFERROR(IF(M31&lt;=3000,M31*VLOOKUP(AG31,'SEC Appendix V2'!$E$8:$F$107,2,FALSE),IF(AG31&lt;55,0,IF(AND('SEC Calculator 2021'!AG31&gt;=55,'SEC Calculator 2021'!AG31&lt;59.99),(240-0.06*'SEC Calculator 2021'!M31),IF(AND('SEC Calculator 2021'!AG31&gt;=60,'SEC Calculator 2021'!AG31&lt;=64.99),(360-0.09*'SEC Calculator 2021'!M31),IF(AND('SEC Calculator 2021'!AG31&gt;=65,'SEC Calculator 2021'!AG31&lt;=66.99),(600-0.15*'SEC Calculator 2021'!M31),960-0.24*'SEC Calculator 2021'!M31))))),0)</f>
        <v>0</v>
      </c>
      <c r="AI31" s="78">
        <f t="shared" si="8"/>
        <v>121</v>
      </c>
      <c r="AJ31" s="77">
        <f>IFERROR(IF(N31&lt;=3000,N31*VLOOKUP(AI31,'SEC Appendix V2'!$E$8:$F$107,2,FALSE),IF(AI31&lt;55,0,IF(AND('SEC Calculator 2021'!AI31&gt;=55,'SEC Calculator 2021'!AI31&lt;59.99),(240-0.06*'SEC Calculator 2021'!N31),IF(AND('SEC Calculator 2021'!AI31&gt;=60,'SEC Calculator 2021'!AI31&lt;=64.99),(360-0.09*'SEC Calculator 2021'!N31),IF(AND('SEC Calculator 2021'!AI31&gt;=65,'SEC Calculator 2021'!AI31&lt;=66.99),(600-0.15*'SEC Calculator 2021'!N31),960-0.24*'SEC Calculator 2021'!N31))))),0)</f>
        <v>0</v>
      </c>
      <c r="AK31" s="78">
        <f t="shared" si="9"/>
        <v>121</v>
      </c>
      <c r="AL31" s="77">
        <f>IFERROR(IF(O31&lt;=3000,O31*VLOOKUP(AK31,'SEC Appendix V2'!$E$8:$F$107,2,FALSE),IF(AK31&lt;55,0,IF(AND('SEC Calculator 2021'!AK31&gt;=55,'SEC Calculator 2021'!AK31&lt;59.99),(240-0.06*'SEC Calculator 2021'!O31),IF(AND('SEC Calculator 2021'!AK31&gt;=60,'SEC Calculator 2021'!AK31&lt;=64.99),(360-0.09*'SEC Calculator 2021'!O31),IF(AND('SEC Calculator 2021'!AK31&gt;=65,'SEC Calculator 2021'!AK31&lt;=66.99),(600-0.15*'SEC Calculator 2021'!O31),960-0.24*'SEC Calculator 2021'!O31))))),0)</f>
        <v>0</v>
      </c>
      <c r="AM31" s="78">
        <f t="shared" si="10"/>
        <v>121</v>
      </c>
      <c r="AN31" s="77">
        <f>IFERROR(IF(P31&lt;=3000,P31*VLOOKUP(AM31,'SEC Appendix V2'!$E$8:$F$107,2,FALSE),IF(AM31&lt;55,0,IF(AND('SEC Calculator 2021'!AM31&gt;=55,'SEC Calculator 2021'!AM31&lt;59.99),(240-0.06*'SEC Calculator 2021'!P31),IF(AND('SEC Calculator 2021'!AM31&gt;=60,'SEC Calculator 2021'!AM31&lt;=64.99),(360-0.09*'SEC Calculator 2021'!P31),IF(AND('SEC Calculator 2021'!AM31&gt;=65,'SEC Calculator 2021'!AM31&lt;=66.99),(600-0.15*'SEC Calculator 2021'!P31),960-0.24*'SEC Calculator 2021'!P31))))),0)</f>
        <v>0</v>
      </c>
      <c r="AO31" s="86">
        <f t="shared" si="11"/>
        <v>0</v>
      </c>
    </row>
    <row r="32" spans="1:41" s="68" customFormat="1" x14ac:dyDescent="0.25">
      <c r="A32" s="70">
        <v>3</v>
      </c>
      <c r="B32" s="53"/>
      <c r="C32" s="53"/>
      <c r="D32" s="54"/>
      <c r="E32" s="55"/>
      <c r="F32" s="7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7">
        <f t="shared" si="12"/>
        <v>121</v>
      </c>
      <c r="R32" s="77">
        <f>IFERROR(IF(E32&lt;=3000,E32*VLOOKUP(Q32,'SEC Appendix V2'!$E$8:$F$107,2,FALSE),IF(Q32&lt;55,0,IF(AND('SEC Calculator 2021'!Q32&gt;=55,'SEC Calculator 2021'!Q32&lt;59.99),(240-0.06*'SEC Calculator 2021'!E32),IF(AND('SEC Calculator 2021'!Q32&gt;=60,'SEC Calculator 2021'!Q32&lt;=64.99),(360-0.09*'SEC Calculator 2021'!E32),IF(AND('SEC Calculator 2021'!Q32&gt;=65,'SEC Calculator 2021'!Q32&lt;=66.99),(600-0.15*'SEC Calculator 2021'!E32),960-0.24*'SEC Calculator 2021'!E32))))),0)</f>
        <v>0</v>
      </c>
      <c r="S32" s="78">
        <f t="shared" si="0"/>
        <v>121</v>
      </c>
      <c r="T32" s="77">
        <f>IFERROR(IF(F32&lt;=3000,F32*VLOOKUP(S32,'SEC Appendix V2'!$E$8:$F$107,2,FALSE),IF(S32&lt;55,0,IF(AND('SEC Calculator 2021'!S32&gt;=55,'SEC Calculator 2021'!S32&lt;59.99),(240-0.06*'SEC Calculator 2021'!F32),IF(AND('SEC Calculator 2021'!S32&gt;=60,'SEC Calculator 2021'!S32&lt;=64.99),(360-0.09*'SEC Calculator 2021'!F32),IF(AND('SEC Calculator 2021'!S32&gt;=65,'SEC Calculator 2021'!S32&lt;=66.99),(600-0.15*'SEC Calculator 2021'!F32),960-0.24*'SEC Calculator 2021'!F32))))),0)</f>
        <v>0</v>
      </c>
      <c r="U32" s="87">
        <f t="shared" si="1"/>
        <v>121</v>
      </c>
      <c r="V32" s="77">
        <f>IFERROR(IF(G32&lt;=3000,G32*VLOOKUP(U32,'SEC Appendix V2'!$E$8:$F$107,2,FALSE),IF(U32&lt;55,0,IF(AND('SEC Calculator 2021'!U32&gt;=55,'SEC Calculator 2021'!U32&lt;59.99),(240-0.06*'SEC Calculator 2021'!G32),IF(AND('SEC Calculator 2021'!U32&gt;=60,'SEC Calculator 2021'!U32&lt;=64.99),(360-0.09*'SEC Calculator 2021'!G32),IF(AND('SEC Calculator 2021'!U32&gt;=65,'SEC Calculator 2021'!U32&lt;=66.99),(600-0.15*'SEC Calculator 2021'!G32),960-0.24*'SEC Calculator 2021'!G32))))),0)</f>
        <v>0</v>
      </c>
      <c r="W32" s="78">
        <f t="shared" si="2"/>
        <v>121</v>
      </c>
      <c r="X32" s="77">
        <f>IFERROR(IF(H32&lt;=3000,H32*VLOOKUP(W32,'SEC Appendix V2'!$E$8:$F$107,2,FALSE),IF(W32&lt;55,0,IF(AND('SEC Calculator 2021'!W32&gt;=55,'SEC Calculator 2021'!W32&lt;59.99),(240-0.06*'SEC Calculator 2021'!H32),IF(AND('SEC Calculator 2021'!W32&gt;=60,'SEC Calculator 2021'!W32&lt;=64.99),(360-0.09*'SEC Calculator 2021'!H32),IF(AND('SEC Calculator 2021'!W32&gt;=65,'SEC Calculator 2021'!W32&lt;=66.99),(600-0.15*'SEC Calculator 2021'!H32),960-0.24*'SEC Calculator 2021'!H32))))),0)</f>
        <v>0</v>
      </c>
      <c r="Y32" s="78">
        <f t="shared" si="3"/>
        <v>121</v>
      </c>
      <c r="Z32" s="77">
        <f>IFERROR(IF(I32&lt;=3000,I32*VLOOKUP(Y32,'SEC Appendix V2'!$E$8:$F$107,2,FALSE),IF(Y32&lt;55,0,IF(AND('SEC Calculator 2021'!Y32&gt;=55,'SEC Calculator 2021'!Y32&lt;59.99),(240-0.06*'SEC Calculator 2021'!I32),IF(AND('SEC Calculator 2021'!Y32&gt;=60,'SEC Calculator 2021'!Y32&lt;=64.99),(360-0.09*'SEC Calculator 2021'!I32),IF(AND('SEC Calculator 2021'!Y32&gt;=65,'SEC Calculator 2021'!Y32&lt;=66.99),(600-0.15*'SEC Calculator 2021'!I32),960-0.24*'SEC Calculator 2021'!I32))))),0)</f>
        <v>0</v>
      </c>
      <c r="AA32" s="78">
        <f t="shared" si="4"/>
        <v>121</v>
      </c>
      <c r="AB32" s="77">
        <f>IFERROR(IF(J32&lt;=3000,J32*VLOOKUP(AA32,'SEC Appendix V2'!$E$8:$F$107,2,FALSE),IF(AA32&lt;55,0,IF(AND('SEC Calculator 2021'!AA32&gt;=55,'SEC Calculator 2021'!AA32&lt;59.99),(240-0.06*'SEC Calculator 2021'!J32),IF(AND('SEC Calculator 2021'!AA32&gt;=60,'SEC Calculator 2021'!AA32&lt;=64.99),(360-0.09*'SEC Calculator 2021'!J32),IF(AND('SEC Calculator 2021'!AA32&gt;=65,'SEC Calculator 2021'!AA32&lt;=66.99),(600-0.15*'SEC Calculator 2021'!J32),960-0.24*'SEC Calculator 2021'!J32))))),0)</f>
        <v>0</v>
      </c>
      <c r="AC32" s="78">
        <f t="shared" si="5"/>
        <v>121</v>
      </c>
      <c r="AD32" s="77">
        <f>IFERROR(IF(K32&lt;=3000,K32*VLOOKUP(AC32,'SEC Appendix V2'!$E$8:$F$107,2,FALSE),IF(AC32&lt;55,0,IF(AND('SEC Calculator 2021'!AC32&gt;=55,'SEC Calculator 2021'!AC32&lt;59.99),(240-0.06*'SEC Calculator 2021'!K32),IF(AND('SEC Calculator 2021'!AC32&gt;=60,'SEC Calculator 2021'!AC32&lt;=64.99),(360-0.09*'SEC Calculator 2021'!K32),IF(AND('SEC Calculator 2021'!AC32&gt;=65,'SEC Calculator 2021'!AC32&lt;=66.99),(600-0.15*'SEC Calculator 2021'!K32),960-0.24*'SEC Calculator 2021'!K32))))),0)</f>
        <v>0</v>
      </c>
      <c r="AE32" s="78">
        <f t="shared" si="6"/>
        <v>121</v>
      </c>
      <c r="AF32" s="77">
        <f>IFERROR(IF(L32&lt;=3000,L32*VLOOKUP(AE32,'SEC Appendix V2'!$E$8:$F$107,2,FALSE),IF(AE32&lt;55,0,IF(AND('SEC Calculator 2021'!AE32&gt;=55,'SEC Calculator 2021'!AE32&lt;59.99),(240-0.06*'SEC Calculator 2021'!L32),IF(AND('SEC Calculator 2021'!AE32&gt;=60,'SEC Calculator 2021'!AE32&lt;=64.99),(360-0.09*'SEC Calculator 2021'!L32),IF(AND('SEC Calculator 2021'!AE32&gt;=65,'SEC Calculator 2021'!AE32&lt;=66.99),(600-0.15*'SEC Calculator 2021'!L32),960-0.24*'SEC Calculator 2021'!L32))))),0)</f>
        <v>0</v>
      </c>
      <c r="AG32" s="78">
        <f t="shared" si="7"/>
        <v>121</v>
      </c>
      <c r="AH32" s="77">
        <f>IFERROR(IF(M32&lt;=3000,M32*VLOOKUP(AG32,'SEC Appendix V2'!$E$8:$F$107,2,FALSE),IF(AG32&lt;55,0,IF(AND('SEC Calculator 2021'!AG32&gt;=55,'SEC Calculator 2021'!AG32&lt;59.99),(240-0.06*'SEC Calculator 2021'!M32),IF(AND('SEC Calculator 2021'!AG32&gt;=60,'SEC Calculator 2021'!AG32&lt;=64.99),(360-0.09*'SEC Calculator 2021'!M32),IF(AND('SEC Calculator 2021'!AG32&gt;=65,'SEC Calculator 2021'!AG32&lt;=66.99),(600-0.15*'SEC Calculator 2021'!M32),960-0.24*'SEC Calculator 2021'!M32))))),0)</f>
        <v>0</v>
      </c>
      <c r="AI32" s="78">
        <f t="shared" si="8"/>
        <v>121</v>
      </c>
      <c r="AJ32" s="77">
        <f>IFERROR(IF(N32&lt;=3000,N32*VLOOKUP(AI32,'SEC Appendix V2'!$E$8:$F$107,2,FALSE),IF(AI32&lt;55,0,IF(AND('SEC Calculator 2021'!AI32&gt;=55,'SEC Calculator 2021'!AI32&lt;59.99),(240-0.06*'SEC Calculator 2021'!N32),IF(AND('SEC Calculator 2021'!AI32&gt;=60,'SEC Calculator 2021'!AI32&lt;=64.99),(360-0.09*'SEC Calculator 2021'!N32),IF(AND('SEC Calculator 2021'!AI32&gt;=65,'SEC Calculator 2021'!AI32&lt;=66.99),(600-0.15*'SEC Calculator 2021'!N32),960-0.24*'SEC Calculator 2021'!N32))))),0)</f>
        <v>0</v>
      </c>
      <c r="AK32" s="78">
        <f t="shared" si="9"/>
        <v>121</v>
      </c>
      <c r="AL32" s="77">
        <f>IFERROR(IF(O32&lt;=3000,O32*VLOOKUP(AK32,'SEC Appendix V2'!$E$8:$F$107,2,FALSE),IF(AK32&lt;55,0,IF(AND('SEC Calculator 2021'!AK32&gt;=55,'SEC Calculator 2021'!AK32&lt;59.99),(240-0.06*'SEC Calculator 2021'!O32),IF(AND('SEC Calculator 2021'!AK32&gt;=60,'SEC Calculator 2021'!AK32&lt;=64.99),(360-0.09*'SEC Calculator 2021'!O32),IF(AND('SEC Calculator 2021'!AK32&gt;=65,'SEC Calculator 2021'!AK32&lt;=66.99),(600-0.15*'SEC Calculator 2021'!O32),960-0.24*'SEC Calculator 2021'!O32))))),0)</f>
        <v>0</v>
      </c>
      <c r="AM32" s="78">
        <f t="shared" si="10"/>
        <v>121</v>
      </c>
      <c r="AN32" s="77">
        <f>IFERROR(IF(P32&lt;=3000,P32*VLOOKUP(AM32,'SEC Appendix V2'!$E$8:$F$107,2,FALSE),IF(AM32&lt;55,0,IF(AND('SEC Calculator 2021'!AM32&gt;=55,'SEC Calculator 2021'!AM32&lt;59.99),(240-0.06*'SEC Calculator 2021'!P32),IF(AND('SEC Calculator 2021'!AM32&gt;=60,'SEC Calculator 2021'!AM32&lt;=64.99),(360-0.09*'SEC Calculator 2021'!P32),IF(AND('SEC Calculator 2021'!AM32&gt;=65,'SEC Calculator 2021'!AM32&lt;=66.99),(600-0.15*'SEC Calculator 2021'!P32),960-0.24*'SEC Calculator 2021'!P32))))),0)</f>
        <v>0</v>
      </c>
      <c r="AO32" s="86">
        <f t="shared" si="11"/>
        <v>0</v>
      </c>
    </row>
    <row r="33" spans="1:41" x14ac:dyDescent="0.25">
      <c r="A33" s="70">
        <v>4</v>
      </c>
      <c r="B33" s="53"/>
      <c r="C33" s="5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0">
        <f t="shared" si="12"/>
        <v>121</v>
      </c>
      <c r="R33" s="77">
        <f>IFERROR(IF(E33&lt;=3000,E33*VLOOKUP(Q33,'SEC Appendix V2'!$E$8:$F$107,2,FALSE),IF(Q33&lt;55,0,IF(AND('SEC Calculator 2021'!Q33&gt;=55,'SEC Calculator 2021'!Q33&lt;59.99),(240-0.06*'SEC Calculator 2021'!E33),IF(AND('SEC Calculator 2021'!Q33&gt;=60,'SEC Calculator 2021'!Q33&lt;=64.99),(360-0.09*'SEC Calculator 2021'!E33),IF(AND('SEC Calculator 2021'!Q33&gt;=65,'SEC Calculator 2021'!Q33&lt;=66.99),(600-0.15*'SEC Calculator 2021'!E33),960-0.24*'SEC Calculator 2021'!E33))))),0)</f>
        <v>0</v>
      </c>
      <c r="S33" s="78">
        <f t="shared" si="0"/>
        <v>121</v>
      </c>
      <c r="T33" s="77">
        <f>IFERROR(IF(F33&lt;=3000,F33*VLOOKUP(S33,'SEC Appendix V2'!$E$8:$F$107,2,FALSE),IF(S33&lt;55,0,IF(AND('SEC Calculator 2021'!S33&gt;=55,'SEC Calculator 2021'!S33&lt;59.99),(240-0.06*'SEC Calculator 2021'!F33),IF(AND('SEC Calculator 2021'!S33&gt;=60,'SEC Calculator 2021'!S33&lt;=64.99),(360-0.09*'SEC Calculator 2021'!F33),IF(AND('SEC Calculator 2021'!S33&gt;=65,'SEC Calculator 2021'!S33&lt;=66.99),(600-0.15*'SEC Calculator 2021'!F33),960-0.24*'SEC Calculator 2021'!F33))))),0)</f>
        <v>0</v>
      </c>
      <c r="U33" s="78">
        <f t="shared" si="1"/>
        <v>121</v>
      </c>
      <c r="V33" s="77">
        <f>IFERROR(IF(G33&lt;=3000,G33*VLOOKUP(U33,'SEC Appendix V2'!$E$8:$F$107,2,FALSE),IF(U33&lt;55,0,IF(AND('SEC Calculator 2021'!U33&gt;=55,'SEC Calculator 2021'!U33&lt;59.99),(240-0.06*'SEC Calculator 2021'!G33),IF(AND('SEC Calculator 2021'!U33&gt;=60,'SEC Calculator 2021'!U33&lt;=64.99),(360-0.09*'SEC Calculator 2021'!G33),IF(AND('SEC Calculator 2021'!U33&gt;=65,'SEC Calculator 2021'!U33&lt;=66.99),(600-0.15*'SEC Calculator 2021'!G33),960-0.24*'SEC Calculator 2021'!G33))))),0)</f>
        <v>0</v>
      </c>
      <c r="W33" s="78">
        <f t="shared" si="2"/>
        <v>121</v>
      </c>
      <c r="X33" s="77">
        <f>IFERROR(IF(H33&lt;=3000,H33*VLOOKUP(W33,'SEC Appendix V2'!$E$8:$F$107,2,FALSE),IF(W33&lt;55,0,IF(AND('SEC Calculator 2021'!W33&gt;=55,'SEC Calculator 2021'!W33&lt;59.99),(240-0.06*'SEC Calculator 2021'!H33),IF(AND('SEC Calculator 2021'!W33&gt;=60,'SEC Calculator 2021'!W33&lt;=64.99),(360-0.09*'SEC Calculator 2021'!H33),IF(AND('SEC Calculator 2021'!W33&gt;=65,'SEC Calculator 2021'!W33&lt;=66.99),(600-0.15*'SEC Calculator 2021'!H33),960-0.24*'SEC Calculator 2021'!H33))))),0)</f>
        <v>0</v>
      </c>
      <c r="Y33" s="78">
        <f t="shared" si="3"/>
        <v>121</v>
      </c>
      <c r="Z33" s="77">
        <f>IFERROR(IF(I33&lt;=3000,I33*VLOOKUP(Y33,'SEC Appendix V2'!$E$8:$F$107,2,FALSE),IF(Y33&lt;55,0,IF(AND('SEC Calculator 2021'!Y33&gt;=55,'SEC Calculator 2021'!Y33&lt;59.99),(240-0.06*'SEC Calculator 2021'!I33),IF(AND('SEC Calculator 2021'!Y33&gt;=60,'SEC Calculator 2021'!Y33&lt;=64.99),(360-0.09*'SEC Calculator 2021'!I33),IF(AND('SEC Calculator 2021'!Y33&gt;=65,'SEC Calculator 2021'!Y33&lt;=66.99),(600-0.15*'SEC Calculator 2021'!I33),960-0.24*'SEC Calculator 2021'!I33))))),0)</f>
        <v>0</v>
      </c>
      <c r="AA33" s="78">
        <f t="shared" si="4"/>
        <v>121</v>
      </c>
      <c r="AB33" s="77">
        <f>IFERROR(IF(J33&lt;=3000,J33*VLOOKUP(AA33,'SEC Appendix V2'!$E$8:$F$107,2,FALSE),IF(AA33&lt;55,0,IF(AND('SEC Calculator 2021'!AA33&gt;=55,'SEC Calculator 2021'!AA33&lt;59.99),(240-0.06*'SEC Calculator 2021'!J33),IF(AND('SEC Calculator 2021'!AA33&gt;=60,'SEC Calculator 2021'!AA33&lt;=64.99),(360-0.09*'SEC Calculator 2021'!J33),IF(AND('SEC Calculator 2021'!AA33&gt;=65,'SEC Calculator 2021'!AA33&lt;=66.99),(600-0.15*'SEC Calculator 2021'!J33),960-0.24*'SEC Calculator 2021'!J33))))),0)</f>
        <v>0</v>
      </c>
      <c r="AC33" s="78">
        <f t="shared" si="5"/>
        <v>121</v>
      </c>
      <c r="AD33" s="77">
        <f>IFERROR(IF(K33&lt;=3000,K33*VLOOKUP(AC33,'SEC Appendix V2'!$E$8:$F$107,2,FALSE),IF(AC33&lt;55,0,IF(AND('SEC Calculator 2021'!AC33&gt;=55,'SEC Calculator 2021'!AC33&lt;59.99),(240-0.06*'SEC Calculator 2021'!K33),IF(AND('SEC Calculator 2021'!AC33&gt;=60,'SEC Calculator 2021'!AC33&lt;=64.99),(360-0.09*'SEC Calculator 2021'!K33),IF(AND('SEC Calculator 2021'!AC33&gt;=65,'SEC Calculator 2021'!AC33&lt;=66.99),(600-0.15*'SEC Calculator 2021'!K33),960-0.24*'SEC Calculator 2021'!K33))))),0)</f>
        <v>0</v>
      </c>
      <c r="AE33" s="78">
        <f t="shared" si="6"/>
        <v>121</v>
      </c>
      <c r="AF33" s="77">
        <f>IFERROR(IF(L33&lt;=3000,L33*VLOOKUP(AE33,'SEC Appendix V2'!$E$8:$F$107,2,FALSE),IF(AE33&lt;55,0,IF(AND('SEC Calculator 2021'!AE33&gt;=55,'SEC Calculator 2021'!AE33&lt;59.99),(240-0.06*'SEC Calculator 2021'!L33),IF(AND('SEC Calculator 2021'!AE33&gt;=60,'SEC Calculator 2021'!AE33&lt;=64.99),(360-0.09*'SEC Calculator 2021'!L33),IF(AND('SEC Calculator 2021'!AE33&gt;=65,'SEC Calculator 2021'!AE33&lt;=66.99),(600-0.15*'SEC Calculator 2021'!L33),960-0.24*'SEC Calculator 2021'!L33))))),0)</f>
        <v>0</v>
      </c>
      <c r="AG33" s="78">
        <f t="shared" si="7"/>
        <v>121</v>
      </c>
      <c r="AH33" s="77">
        <f>IFERROR(IF(M33&lt;=3000,M33*VLOOKUP(AG33,'SEC Appendix V2'!$E$8:$F$107,2,FALSE),IF(AG33&lt;55,0,IF(AND('SEC Calculator 2021'!AG33&gt;=55,'SEC Calculator 2021'!AG33&lt;59.99),(240-0.06*'SEC Calculator 2021'!M33),IF(AND('SEC Calculator 2021'!AG33&gt;=60,'SEC Calculator 2021'!AG33&lt;=64.99),(360-0.09*'SEC Calculator 2021'!M33),IF(AND('SEC Calculator 2021'!AG33&gt;=65,'SEC Calculator 2021'!AG33&lt;=66.99),(600-0.15*'SEC Calculator 2021'!M33),960-0.24*'SEC Calculator 2021'!M33))))),0)</f>
        <v>0</v>
      </c>
      <c r="AI33" s="78">
        <f t="shared" si="8"/>
        <v>121</v>
      </c>
      <c r="AJ33" s="77">
        <f>IFERROR(IF(N33&lt;=3000,N33*VLOOKUP(AI33,'SEC Appendix V2'!$E$8:$F$107,2,FALSE),IF(AI33&lt;55,0,IF(AND('SEC Calculator 2021'!AI33&gt;=55,'SEC Calculator 2021'!AI33&lt;59.99),(240-0.06*'SEC Calculator 2021'!N33),IF(AND('SEC Calculator 2021'!AI33&gt;=60,'SEC Calculator 2021'!AI33&lt;=64.99),(360-0.09*'SEC Calculator 2021'!N33),IF(AND('SEC Calculator 2021'!AI33&gt;=65,'SEC Calculator 2021'!AI33&lt;=66.99),(600-0.15*'SEC Calculator 2021'!N33),960-0.24*'SEC Calculator 2021'!N33))))),0)</f>
        <v>0</v>
      </c>
      <c r="AK33" s="78">
        <f t="shared" si="9"/>
        <v>121</v>
      </c>
      <c r="AL33" s="77">
        <f>IFERROR(IF(O33&lt;=3000,O33*VLOOKUP(AK33,'SEC Appendix V2'!$E$8:$F$107,2,FALSE),IF(AK33&lt;55,0,IF(AND('SEC Calculator 2021'!AK33&gt;=55,'SEC Calculator 2021'!AK33&lt;59.99),(240-0.06*'SEC Calculator 2021'!O33),IF(AND('SEC Calculator 2021'!AK33&gt;=60,'SEC Calculator 2021'!AK33&lt;=64.99),(360-0.09*'SEC Calculator 2021'!O33),IF(AND('SEC Calculator 2021'!AK33&gt;=65,'SEC Calculator 2021'!AK33&lt;=66.99),(600-0.15*'SEC Calculator 2021'!O33),960-0.24*'SEC Calculator 2021'!O33))))),0)</f>
        <v>0</v>
      </c>
      <c r="AM33" s="78">
        <f t="shared" si="10"/>
        <v>121</v>
      </c>
      <c r="AN33" s="77">
        <f>IFERROR(IF(P33&lt;=3000,P33*VLOOKUP(AM33,'SEC Appendix V2'!$E$8:$F$107,2,FALSE),IF(AM33&lt;55,0,IF(AND('SEC Calculator 2021'!AM33&gt;=55,'SEC Calculator 2021'!AM33&lt;59.99),(240-0.06*'SEC Calculator 2021'!P33),IF(AND('SEC Calculator 2021'!AM33&gt;=60,'SEC Calculator 2021'!AM33&lt;=64.99),(360-0.09*'SEC Calculator 2021'!P33),IF(AND('SEC Calculator 2021'!AM33&gt;=65,'SEC Calculator 2021'!AM33&lt;=66.99),(600-0.15*'SEC Calculator 2021'!P33),960-0.24*'SEC Calculator 2021'!P33))))),0)</f>
        <v>0</v>
      </c>
      <c r="AO33" s="86">
        <f t="shared" si="11"/>
        <v>0</v>
      </c>
    </row>
    <row r="34" spans="1:41" x14ac:dyDescent="0.25">
      <c r="A34" s="70">
        <v>5</v>
      </c>
      <c r="B34" s="53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0">
        <f t="shared" si="12"/>
        <v>121</v>
      </c>
      <c r="R34" s="77">
        <f>IFERROR(IF(E34&lt;=3000,E34*VLOOKUP(Q34,'SEC Appendix V2'!$E$8:$F$107,2,FALSE),IF(Q34&lt;55,0,IF(AND('SEC Calculator 2021'!Q34&gt;=55,'SEC Calculator 2021'!Q34&lt;59.99),(240-0.06*'SEC Calculator 2021'!E34),IF(AND('SEC Calculator 2021'!Q34&gt;=60,'SEC Calculator 2021'!Q34&lt;=64.99),(360-0.09*'SEC Calculator 2021'!E34),IF(AND('SEC Calculator 2021'!Q34&gt;=65,'SEC Calculator 2021'!Q34&lt;=66.99),(600-0.15*'SEC Calculator 2021'!E34),960-0.24*'SEC Calculator 2021'!E34))))),0)</f>
        <v>0</v>
      </c>
      <c r="S34" s="78">
        <f t="shared" si="0"/>
        <v>121</v>
      </c>
      <c r="T34" s="77">
        <f>IFERROR(IF(F34&lt;=3000,F34*VLOOKUP(S34,'SEC Appendix V2'!$E$8:$F$107,2,FALSE),IF(S34&lt;55,0,IF(AND('SEC Calculator 2021'!S34&gt;=55,'SEC Calculator 2021'!S34&lt;59.99),(240-0.06*'SEC Calculator 2021'!F34),IF(AND('SEC Calculator 2021'!S34&gt;=60,'SEC Calculator 2021'!S34&lt;=64.99),(360-0.09*'SEC Calculator 2021'!F34),IF(AND('SEC Calculator 2021'!S34&gt;=65,'SEC Calculator 2021'!S34&lt;=66.99),(600-0.15*'SEC Calculator 2021'!F34),960-0.24*'SEC Calculator 2021'!F34))))),0)</f>
        <v>0</v>
      </c>
      <c r="U34" s="78">
        <f t="shared" si="1"/>
        <v>121</v>
      </c>
      <c r="V34" s="77">
        <f>IFERROR(IF(G34&lt;=3000,G34*VLOOKUP(U34,'SEC Appendix V2'!$E$8:$F$107,2,FALSE),IF(U34&lt;55,0,IF(AND('SEC Calculator 2021'!U34&gt;=55,'SEC Calculator 2021'!U34&lt;59.99),(240-0.06*'SEC Calculator 2021'!G34),IF(AND('SEC Calculator 2021'!U34&gt;=60,'SEC Calculator 2021'!U34&lt;=64.99),(360-0.09*'SEC Calculator 2021'!G34),IF(AND('SEC Calculator 2021'!U34&gt;=65,'SEC Calculator 2021'!U34&lt;=66.99),(600-0.15*'SEC Calculator 2021'!G34),960-0.24*'SEC Calculator 2021'!G34))))),0)</f>
        <v>0</v>
      </c>
      <c r="W34" s="78">
        <f t="shared" si="2"/>
        <v>121</v>
      </c>
      <c r="X34" s="77">
        <f>IFERROR(IF(H34&lt;=3000,H34*VLOOKUP(W34,'SEC Appendix V2'!$E$8:$F$107,2,FALSE),IF(W34&lt;55,0,IF(AND('SEC Calculator 2021'!W34&gt;=55,'SEC Calculator 2021'!W34&lt;59.99),(240-0.06*'SEC Calculator 2021'!H34),IF(AND('SEC Calculator 2021'!W34&gt;=60,'SEC Calculator 2021'!W34&lt;=64.99),(360-0.09*'SEC Calculator 2021'!H34),IF(AND('SEC Calculator 2021'!W34&gt;=65,'SEC Calculator 2021'!W34&lt;=66.99),(600-0.15*'SEC Calculator 2021'!H34),960-0.24*'SEC Calculator 2021'!H34))))),0)</f>
        <v>0</v>
      </c>
      <c r="Y34" s="78">
        <f t="shared" si="3"/>
        <v>121</v>
      </c>
      <c r="Z34" s="77">
        <f>IFERROR(IF(I34&lt;=3000,I34*VLOOKUP(Y34,'SEC Appendix V2'!$E$8:$F$107,2,FALSE),IF(Y34&lt;55,0,IF(AND('SEC Calculator 2021'!Y34&gt;=55,'SEC Calculator 2021'!Y34&lt;59.99),(240-0.06*'SEC Calculator 2021'!I34),IF(AND('SEC Calculator 2021'!Y34&gt;=60,'SEC Calculator 2021'!Y34&lt;=64.99),(360-0.09*'SEC Calculator 2021'!I34),IF(AND('SEC Calculator 2021'!Y34&gt;=65,'SEC Calculator 2021'!Y34&lt;=66.99),(600-0.15*'SEC Calculator 2021'!I34),960-0.24*'SEC Calculator 2021'!I34))))),0)</f>
        <v>0</v>
      </c>
      <c r="AA34" s="78">
        <f t="shared" si="4"/>
        <v>121</v>
      </c>
      <c r="AB34" s="77">
        <f>IFERROR(IF(J34&lt;=3000,J34*VLOOKUP(AA34,'SEC Appendix V2'!$E$8:$F$107,2,FALSE),IF(AA34&lt;55,0,IF(AND('SEC Calculator 2021'!AA34&gt;=55,'SEC Calculator 2021'!AA34&lt;59.99),(240-0.06*'SEC Calculator 2021'!J34),IF(AND('SEC Calculator 2021'!AA34&gt;=60,'SEC Calculator 2021'!AA34&lt;=64.99),(360-0.09*'SEC Calculator 2021'!J34),IF(AND('SEC Calculator 2021'!AA34&gt;=65,'SEC Calculator 2021'!AA34&lt;=66.99),(600-0.15*'SEC Calculator 2021'!J34),960-0.24*'SEC Calculator 2021'!J34))))),0)</f>
        <v>0</v>
      </c>
      <c r="AC34" s="78">
        <f t="shared" si="5"/>
        <v>121</v>
      </c>
      <c r="AD34" s="77">
        <f>IFERROR(IF(K34&lt;=3000,K34*VLOOKUP(AC34,'SEC Appendix V2'!$E$8:$F$107,2,FALSE),IF(AC34&lt;55,0,IF(AND('SEC Calculator 2021'!AC34&gt;=55,'SEC Calculator 2021'!AC34&lt;59.99),(240-0.06*'SEC Calculator 2021'!K34),IF(AND('SEC Calculator 2021'!AC34&gt;=60,'SEC Calculator 2021'!AC34&lt;=64.99),(360-0.09*'SEC Calculator 2021'!K34),IF(AND('SEC Calculator 2021'!AC34&gt;=65,'SEC Calculator 2021'!AC34&lt;=66.99),(600-0.15*'SEC Calculator 2021'!K34),960-0.24*'SEC Calculator 2021'!K34))))),0)</f>
        <v>0</v>
      </c>
      <c r="AE34" s="78">
        <f t="shared" si="6"/>
        <v>121</v>
      </c>
      <c r="AF34" s="77">
        <f>IFERROR(IF(L34&lt;=3000,L34*VLOOKUP(AE34,'SEC Appendix V2'!$E$8:$F$107,2,FALSE),IF(AE34&lt;55,0,IF(AND('SEC Calculator 2021'!AE34&gt;=55,'SEC Calculator 2021'!AE34&lt;59.99),(240-0.06*'SEC Calculator 2021'!L34),IF(AND('SEC Calculator 2021'!AE34&gt;=60,'SEC Calculator 2021'!AE34&lt;=64.99),(360-0.09*'SEC Calculator 2021'!L34),IF(AND('SEC Calculator 2021'!AE34&gt;=65,'SEC Calculator 2021'!AE34&lt;=66.99),(600-0.15*'SEC Calculator 2021'!L34),960-0.24*'SEC Calculator 2021'!L34))))),0)</f>
        <v>0</v>
      </c>
      <c r="AG34" s="78">
        <f t="shared" si="7"/>
        <v>121</v>
      </c>
      <c r="AH34" s="77">
        <f>IFERROR(IF(M34&lt;=3000,M34*VLOOKUP(AG34,'SEC Appendix V2'!$E$8:$F$107,2,FALSE),IF(AG34&lt;55,0,IF(AND('SEC Calculator 2021'!AG34&gt;=55,'SEC Calculator 2021'!AG34&lt;59.99),(240-0.06*'SEC Calculator 2021'!M34),IF(AND('SEC Calculator 2021'!AG34&gt;=60,'SEC Calculator 2021'!AG34&lt;=64.99),(360-0.09*'SEC Calculator 2021'!M34),IF(AND('SEC Calculator 2021'!AG34&gt;=65,'SEC Calculator 2021'!AG34&lt;=66.99),(600-0.15*'SEC Calculator 2021'!M34),960-0.24*'SEC Calculator 2021'!M34))))),0)</f>
        <v>0</v>
      </c>
      <c r="AI34" s="78">
        <f t="shared" si="8"/>
        <v>121</v>
      </c>
      <c r="AJ34" s="77">
        <f>IFERROR(IF(N34&lt;=3000,N34*VLOOKUP(AI34,'SEC Appendix V2'!$E$8:$F$107,2,FALSE),IF(AI34&lt;55,0,IF(AND('SEC Calculator 2021'!AI34&gt;=55,'SEC Calculator 2021'!AI34&lt;59.99),(240-0.06*'SEC Calculator 2021'!N34),IF(AND('SEC Calculator 2021'!AI34&gt;=60,'SEC Calculator 2021'!AI34&lt;=64.99),(360-0.09*'SEC Calculator 2021'!N34),IF(AND('SEC Calculator 2021'!AI34&gt;=65,'SEC Calculator 2021'!AI34&lt;=66.99),(600-0.15*'SEC Calculator 2021'!N34),960-0.24*'SEC Calculator 2021'!N34))))),0)</f>
        <v>0</v>
      </c>
      <c r="AK34" s="78">
        <f t="shared" si="9"/>
        <v>121</v>
      </c>
      <c r="AL34" s="77">
        <f>IFERROR(IF(O34&lt;=3000,O34*VLOOKUP(AK34,'SEC Appendix V2'!$E$8:$F$107,2,FALSE),IF(AK34&lt;55,0,IF(AND('SEC Calculator 2021'!AK34&gt;=55,'SEC Calculator 2021'!AK34&lt;59.99),(240-0.06*'SEC Calculator 2021'!O34),IF(AND('SEC Calculator 2021'!AK34&gt;=60,'SEC Calculator 2021'!AK34&lt;=64.99),(360-0.09*'SEC Calculator 2021'!O34),IF(AND('SEC Calculator 2021'!AK34&gt;=65,'SEC Calculator 2021'!AK34&lt;=66.99),(600-0.15*'SEC Calculator 2021'!O34),960-0.24*'SEC Calculator 2021'!O34))))),0)</f>
        <v>0</v>
      </c>
      <c r="AM34" s="78">
        <f t="shared" si="10"/>
        <v>121</v>
      </c>
      <c r="AN34" s="77">
        <f>IFERROR(IF(P34&lt;=3000,P34*VLOOKUP(AM34,'SEC Appendix V2'!$E$8:$F$107,2,FALSE),IF(AM34&lt;55,0,IF(AND('SEC Calculator 2021'!AM34&gt;=55,'SEC Calculator 2021'!AM34&lt;59.99),(240-0.06*'SEC Calculator 2021'!P34),IF(AND('SEC Calculator 2021'!AM34&gt;=60,'SEC Calculator 2021'!AM34&lt;=64.99),(360-0.09*'SEC Calculator 2021'!P34),IF(AND('SEC Calculator 2021'!AM34&gt;=65,'SEC Calculator 2021'!AM34&lt;=66.99),(600-0.15*'SEC Calculator 2021'!P34),960-0.24*'SEC Calculator 2021'!P34))))),0)</f>
        <v>0</v>
      </c>
      <c r="AO34" s="86">
        <f t="shared" si="11"/>
        <v>0</v>
      </c>
    </row>
    <row r="35" spans="1:41" x14ac:dyDescent="0.25">
      <c r="A35" s="70">
        <v>6</v>
      </c>
      <c r="B35" s="53"/>
      <c r="C35" s="5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0">
        <f t="shared" si="12"/>
        <v>121</v>
      </c>
      <c r="R35" s="77">
        <f>IFERROR(IF(E35&lt;=3000,E35*VLOOKUP(Q35,'SEC Appendix V2'!$E$8:$F$107,2,FALSE),IF(Q35&lt;55,0,IF(AND('SEC Calculator 2021'!Q35&gt;=55,'SEC Calculator 2021'!Q35&lt;59.99),(240-0.06*'SEC Calculator 2021'!E35),IF(AND('SEC Calculator 2021'!Q35&gt;=60,'SEC Calculator 2021'!Q35&lt;=64.99),(360-0.09*'SEC Calculator 2021'!E35),IF(AND('SEC Calculator 2021'!Q35&gt;=65,'SEC Calculator 2021'!Q35&lt;=66.99),(600-0.15*'SEC Calculator 2021'!E35),960-0.24*'SEC Calculator 2021'!E35))))),0)</f>
        <v>0</v>
      </c>
      <c r="S35" s="78">
        <f t="shared" si="0"/>
        <v>121</v>
      </c>
      <c r="T35" s="77">
        <f>IFERROR(IF(F35&lt;=3000,F35*VLOOKUP(S35,'SEC Appendix V2'!$E$8:$F$107,2,FALSE),IF(S35&lt;55,0,IF(AND('SEC Calculator 2021'!S35&gt;=55,'SEC Calculator 2021'!S35&lt;59.99),(240-0.06*'SEC Calculator 2021'!F35),IF(AND('SEC Calculator 2021'!S35&gt;=60,'SEC Calculator 2021'!S35&lt;=64.99),(360-0.09*'SEC Calculator 2021'!F35),IF(AND('SEC Calculator 2021'!S35&gt;=65,'SEC Calculator 2021'!S35&lt;=66.99),(600-0.15*'SEC Calculator 2021'!F35),960-0.24*'SEC Calculator 2021'!F35))))),0)</f>
        <v>0</v>
      </c>
      <c r="U35" s="78">
        <f t="shared" si="1"/>
        <v>121</v>
      </c>
      <c r="V35" s="77">
        <f>IFERROR(IF(G35&lt;=3000,G35*VLOOKUP(U35,'SEC Appendix V2'!$E$8:$F$107,2,FALSE),IF(U35&lt;55,0,IF(AND('SEC Calculator 2021'!U35&gt;=55,'SEC Calculator 2021'!U35&lt;59.99),(240-0.06*'SEC Calculator 2021'!G35),IF(AND('SEC Calculator 2021'!U35&gt;=60,'SEC Calculator 2021'!U35&lt;=64.99),(360-0.09*'SEC Calculator 2021'!G35),IF(AND('SEC Calculator 2021'!U35&gt;=65,'SEC Calculator 2021'!U35&lt;=66.99),(600-0.15*'SEC Calculator 2021'!G35),960-0.24*'SEC Calculator 2021'!G35))))),0)</f>
        <v>0</v>
      </c>
      <c r="W35" s="78">
        <f t="shared" si="2"/>
        <v>121</v>
      </c>
      <c r="X35" s="77">
        <f>IFERROR(IF(H35&lt;=3000,H35*VLOOKUP(W35,'SEC Appendix V2'!$E$8:$F$107,2,FALSE),IF(W35&lt;55,0,IF(AND('SEC Calculator 2021'!W35&gt;=55,'SEC Calculator 2021'!W35&lt;59.99),(240-0.06*'SEC Calculator 2021'!H35),IF(AND('SEC Calculator 2021'!W35&gt;=60,'SEC Calculator 2021'!W35&lt;=64.99),(360-0.09*'SEC Calculator 2021'!H35),IF(AND('SEC Calculator 2021'!W35&gt;=65,'SEC Calculator 2021'!W35&lt;=66.99),(600-0.15*'SEC Calculator 2021'!H35),960-0.24*'SEC Calculator 2021'!H35))))),0)</f>
        <v>0</v>
      </c>
      <c r="Y35" s="78">
        <f t="shared" si="3"/>
        <v>121</v>
      </c>
      <c r="Z35" s="77">
        <f>IFERROR(IF(I35&lt;=3000,I35*VLOOKUP(Y35,'SEC Appendix V2'!$E$8:$F$107,2,FALSE),IF(Y35&lt;55,0,IF(AND('SEC Calculator 2021'!Y35&gt;=55,'SEC Calculator 2021'!Y35&lt;59.99),(240-0.06*'SEC Calculator 2021'!I35),IF(AND('SEC Calculator 2021'!Y35&gt;=60,'SEC Calculator 2021'!Y35&lt;=64.99),(360-0.09*'SEC Calculator 2021'!I35),IF(AND('SEC Calculator 2021'!Y35&gt;=65,'SEC Calculator 2021'!Y35&lt;=66.99),(600-0.15*'SEC Calculator 2021'!I35),960-0.24*'SEC Calculator 2021'!I35))))),0)</f>
        <v>0</v>
      </c>
      <c r="AA35" s="78">
        <f t="shared" si="4"/>
        <v>121</v>
      </c>
      <c r="AB35" s="77">
        <f>IFERROR(IF(J35&lt;=3000,J35*VLOOKUP(AA35,'SEC Appendix V2'!$E$8:$F$107,2,FALSE),IF(AA35&lt;55,0,IF(AND('SEC Calculator 2021'!AA35&gt;=55,'SEC Calculator 2021'!AA35&lt;59.99),(240-0.06*'SEC Calculator 2021'!J35),IF(AND('SEC Calculator 2021'!AA35&gt;=60,'SEC Calculator 2021'!AA35&lt;=64.99),(360-0.09*'SEC Calculator 2021'!J35),IF(AND('SEC Calculator 2021'!AA35&gt;=65,'SEC Calculator 2021'!AA35&lt;=66.99),(600-0.15*'SEC Calculator 2021'!J35),960-0.24*'SEC Calculator 2021'!J35))))),0)</f>
        <v>0</v>
      </c>
      <c r="AC35" s="78">
        <f t="shared" si="5"/>
        <v>121</v>
      </c>
      <c r="AD35" s="77">
        <f>IFERROR(IF(K35&lt;=3000,K35*VLOOKUP(AC35,'SEC Appendix V2'!$E$8:$F$107,2,FALSE),IF(AC35&lt;55,0,IF(AND('SEC Calculator 2021'!AC35&gt;=55,'SEC Calculator 2021'!AC35&lt;59.99),(240-0.06*'SEC Calculator 2021'!K35),IF(AND('SEC Calculator 2021'!AC35&gt;=60,'SEC Calculator 2021'!AC35&lt;=64.99),(360-0.09*'SEC Calculator 2021'!K35),IF(AND('SEC Calculator 2021'!AC35&gt;=65,'SEC Calculator 2021'!AC35&lt;=66.99),(600-0.15*'SEC Calculator 2021'!K35),960-0.24*'SEC Calculator 2021'!K35))))),0)</f>
        <v>0</v>
      </c>
      <c r="AE35" s="78">
        <f t="shared" si="6"/>
        <v>121</v>
      </c>
      <c r="AF35" s="77">
        <f>IFERROR(IF(L35&lt;=3000,L35*VLOOKUP(AE35,'SEC Appendix V2'!$E$8:$F$107,2,FALSE),IF(AE35&lt;55,0,IF(AND('SEC Calculator 2021'!AE35&gt;=55,'SEC Calculator 2021'!AE35&lt;59.99),(240-0.06*'SEC Calculator 2021'!L35),IF(AND('SEC Calculator 2021'!AE35&gt;=60,'SEC Calculator 2021'!AE35&lt;=64.99),(360-0.09*'SEC Calculator 2021'!L35),IF(AND('SEC Calculator 2021'!AE35&gt;=65,'SEC Calculator 2021'!AE35&lt;=66.99),(600-0.15*'SEC Calculator 2021'!L35),960-0.24*'SEC Calculator 2021'!L35))))),0)</f>
        <v>0</v>
      </c>
      <c r="AG35" s="78">
        <f t="shared" si="7"/>
        <v>121</v>
      </c>
      <c r="AH35" s="77">
        <f>IFERROR(IF(M35&lt;=3000,M35*VLOOKUP(AG35,'SEC Appendix V2'!$E$8:$F$107,2,FALSE),IF(AG35&lt;55,0,IF(AND('SEC Calculator 2021'!AG35&gt;=55,'SEC Calculator 2021'!AG35&lt;59.99),(240-0.06*'SEC Calculator 2021'!M35),IF(AND('SEC Calculator 2021'!AG35&gt;=60,'SEC Calculator 2021'!AG35&lt;=64.99),(360-0.09*'SEC Calculator 2021'!M35),IF(AND('SEC Calculator 2021'!AG35&gt;=65,'SEC Calculator 2021'!AG35&lt;=66.99),(600-0.15*'SEC Calculator 2021'!M35),960-0.24*'SEC Calculator 2021'!M35))))),0)</f>
        <v>0</v>
      </c>
      <c r="AI35" s="78">
        <f t="shared" si="8"/>
        <v>121</v>
      </c>
      <c r="AJ35" s="77">
        <f>IFERROR(IF(N35&lt;=3000,N35*VLOOKUP(AI35,'SEC Appendix V2'!$E$8:$F$107,2,FALSE),IF(AI35&lt;55,0,IF(AND('SEC Calculator 2021'!AI35&gt;=55,'SEC Calculator 2021'!AI35&lt;59.99),(240-0.06*'SEC Calculator 2021'!N35),IF(AND('SEC Calculator 2021'!AI35&gt;=60,'SEC Calculator 2021'!AI35&lt;=64.99),(360-0.09*'SEC Calculator 2021'!N35),IF(AND('SEC Calculator 2021'!AI35&gt;=65,'SEC Calculator 2021'!AI35&lt;=66.99),(600-0.15*'SEC Calculator 2021'!N35),960-0.24*'SEC Calculator 2021'!N35))))),0)</f>
        <v>0</v>
      </c>
      <c r="AK35" s="78">
        <f t="shared" si="9"/>
        <v>121</v>
      </c>
      <c r="AL35" s="77">
        <f>IFERROR(IF(O35&lt;=3000,O35*VLOOKUP(AK35,'SEC Appendix V2'!$E$8:$F$107,2,FALSE),IF(AK35&lt;55,0,IF(AND('SEC Calculator 2021'!AK35&gt;=55,'SEC Calculator 2021'!AK35&lt;59.99),(240-0.06*'SEC Calculator 2021'!O35),IF(AND('SEC Calculator 2021'!AK35&gt;=60,'SEC Calculator 2021'!AK35&lt;=64.99),(360-0.09*'SEC Calculator 2021'!O35),IF(AND('SEC Calculator 2021'!AK35&gt;=65,'SEC Calculator 2021'!AK35&lt;=66.99),(600-0.15*'SEC Calculator 2021'!O35),960-0.24*'SEC Calculator 2021'!O35))))),0)</f>
        <v>0</v>
      </c>
      <c r="AM35" s="78">
        <f t="shared" si="10"/>
        <v>121</v>
      </c>
      <c r="AN35" s="77">
        <f>IFERROR(IF(P35&lt;=3000,P35*VLOOKUP(AM35,'SEC Appendix V2'!$E$8:$F$107,2,FALSE),IF(AM35&lt;55,0,IF(AND('SEC Calculator 2021'!AM35&gt;=55,'SEC Calculator 2021'!AM35&lt;59.99),(240-0.06*'SEC Calculator 2021'!P35),IF(AND('SEC Calculator 2021'!AM35&gt;=60,'SEC Calculator 2021'!AM35&lt;=64.99),(360-0.09*'SEC Calculator 2021'!P35),IF(AND('SEC Calculator 2021'!AM35&gt;=65,'SEC Calculator 2021'!AM35&lt;=66.99),(600-0.15*'SEC Calculator 2021'!P35),960-0.24*'SEC Calculator 2021'!P35))))),0)</f>
        <v>0</v>
      </c>
      <c r="AO35" s="86">
        <f t="shared" si="11"/>
        <v>0</v>
      </c>
    </row>
    <row r="36" spans="1:41" x14ac:dyDescent="0.25">
      <c r="A36" s="70">
        <v>7</v>
      </c>
      <c r="B36" s="53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0">
        <f t="shared" si="12"/>
        <v>121</v>
      </c>
      <c r="R36" s="77">
        <f>IFERROR(IF(E36&lt;=3000,E36*VLOOKUP(Q36,'SEC Appendix V2'!$E$8:$F$107,2,FALSE),IF(Q36&lt;55,0,IF(AND('SEC Calculator 2021'!Q36&gt;=55,'SEC Calculator 2021'!Q36&lt;59.99),(240-0.06*'SEC Calculator 2021'!E36),IF(AND('SEC Calculator 2021'!Q36&gt;=60,'SEC Calculator 2021'!Q36&lt;=64.99),(360-0.09*'SEC Calculator 2021'!E36),IF(AND('SEC Calculator 2021'!Q36&gt;=65,'SEC Calculator 2021'!Q36&lt;=66.99),(600-0.15*'SEC Calculator 2021'!E36),960-0.24*'SEC Calculator 2021'!E36))))),0)</f>
        <v>0</v>
      </c>
      <c r="S36" s="78">
        <f t="shared" si="0"/>
        <v>121</v>
      </c>
      <c r="T36" s="77">
        <f>IFERROR(IF(F36&lt;=3000,F36*VLOOKUP(S36,'SEC Appendix V2'!$E$8:$F$107,2,FALSE),IF(S36&lt;55,0,IF(AND('SEC Calculator 2021'!S36&gt;=55,'SEC Calculator 2021'!S36&lt;59.99),(240-0.06*'SEC Calculator 2021'!F36),IF(AND('SEC Calculator 2021'!S36&gt;=60,'SEC Calculator 2021'!S36&lt;=64.99),(360-0.09*'SEC Calculator 2021'!F36),IF(AND('SEC Calculator 2021'!S36&gt;=65,'SEC Calculator 2021'!S36&lt;=66.99),(600-0.15*'SEC Calculator 2021'!F36),960-0.24*'SEC Calculator 2021'!F36))))),0)</f>
        <v>0</v>
      </c>
      <c r="U36" s="78">
        <f t="shared" si="1"/>
        <v>121</v>
      </c>
      <c r="V36" s="77">
        <f>IFERROR(IF(G36&lt;=3000,G36*VLOOKUP(U36,'SEC Appendix V2'!$E$8:$F$107,2,FALSE),IF(U36&lt;55,0,IF(AND('SEC Calculator 2021'!U36&gt;=55,'SEC Calculator 2021'!U36&lt;59.99),(240-0.06*'SEC Calculator 2021'!G36),IF(AND('SEC Calculator 2021'!U36&gt;=60,'SEC Calculator 2021'!U36&lt;=64.99),(360-0.09*'SEC Calculator 2021'!G36),IF(AND('SEC Calculator 2021'!U36&gt;=65,'SEC Calculator 2021'!U36&lt;=66.99),(600-0.15*'SEC Calculator 2021'!G36),960-0.24*'SEC Calculator 2021'!G36))))),0)</f>
        <v>0</v>
      </c>
      <c r="W36" s="78">
        <f t="shared" si="2"/>
        <v>121</v>
      </c>
      <c r="X36" s="77">
        <f>IFERROR(IF(H36&lt;=3000,H36*VLOOKUP(W36,'SEC Appendix V2'!$E$8:$F$107,2,FALSE),IF(W36&lt;55,0,IF(AND('SEC Calculator 2021'!W36&gt;=55,'SEC Calculator 2021'!W36&lt;59.99),(240-0.06*'SEC Calculator 2021'!H36),IF(AND('SEC Calculator 2021'!W36&gt;=60,'SEC Calculator 2021'!W36&lt;=64.99),(360-0.09*'SEC Calculator 2021'!H36),IF(AND('SEC Calculator 2021'!W36&gt;=65,'SEC Calculator 2021'!W36&lt;=66.99),(600-0.15*'SEC Calculator 2021'!H36),960-0.24*'SEC Calculator 2021'!H36))))),0)</f>
        <v>0</v>
      </c>
      <c r="Y36" s="78">
        <f t="shared" si="3"/>
        <v>121</v>
      </c>
      <c r="Z36" s="77">
        <f>IFERROR(IF(I36&lt;=3000,I36*VLOOKUP(Y36,'SEC Appendix V2'!$E$8:$F$107,2,FALSE),IF(Y36&lt;55,0,IF(AND('SEC Calculator 2021'!Y36&gt;=55,'SEC Calculator 2021'!Y36&lt;59.99),(240-0.06*'SEC Calculator 2021'!I36),IF(AND('SEC Calculator 2021'!Y36&gt;=60,'SEC Calculator 2021'!Y36&lt;=64.99),(360-0.09*'SEC Calculator 2021'!I36),IF(AND('SEC Calculator 2021'!Y36&gt;=65,'SEC Calculator 2021'!Y36&lt;=66.99),(600-0.15*'SEC Calculator 2021'!I36),960-0.24*'SEC Calculator 2021'!I36))))),0)</f>
        <v>0</v>
      </c>
      <c r="AA36" s="78">
        <f t="shared" si="4"/>
        <v>121</v>
      </c>
      <c r="AB36" s="77">
        <f>IFERROR(IF(J36&lt;=3000,J36*VLOOKUP(AA36,'SEC Appendix V2'!$E$8:$F$107,2,FALSE),IF(AA36&lt;55,0,IF(AND('SEC Calculator 2021'!AA36&gt;=55,'SEC Calculator 2021'!AA36&lt;59.99),(240-0.06*'SEC Calculator 2021'!J36),IF(AND('SEC Calculator 2021'!AA36&gt;=60,'SEC Calculator 2021'!AA36&lt;=64.99),(360-0.09*'SEC Calculator 2021'!J36),IF(AND('SEC Calculator 2021'!AA36&gt;=65,'SEC Calculator 2021'!AA36&lt;=66.99),(600-0.15*'SEC Calculator 2021'!J36),960-0.24*'SEC Calculator 2021'!J36))))),0)</f>
        <v>0</v>
      </c>
      <c r="AC36" s="78">
        <f t="shared" si="5"/>
        <v>121</v>
      </c>
      <c r="AD36" s="77">
        <f>IFERROR(IF(K36&lt;=3000,K36*VLOOKUP(AC36,'SEC Appendix V2'!$E$8:$F$107,2,FALSE),IF(AC36&lt;55,0,IF(AND('SEC Calculator 2021'!AC36&gt;=55,'SEC Calculator 2021'!AC36&lt;59.99),(240-0.06*'SEC Calculator 2021'!K36),IF(AND('SEC Calculator 2021'!AC36&gt;=60,'SEC Calculator 2021'!AC36&lt;=64.99),(360-0.09*'SEC Calculator 2021'!K36),IF(AND('SEC Calculator 2021'!AC36&gt;=65,'SEC Calculator 2021'!AC36&lt;=66.99),(600-0.15*'SEC Calculator 2021'!K36),960-0.24*'SEC Calculator 2021'!K36))))),0)</f>
        <v>0</v>
      </c>
      <c r="AE36" s="78">
        <f t="shared" si="6"/>
        <v>121</v>
      </c>
      <c r="AF36" s="77">
        <f>IFERROR(IF(L36&lt;=3000,L36*VLOOKUP(AE36,'SEC Appendix V2'!$E$8:$F$107,2,FALSE),IF(AE36&lt;55,0,IF(AND('SEC Calculator 2021'!AE36&gt;=55,'SEC Calculator 2021'!AE36&lt;59.99),(240-0.06*'SEC Calculator 2021'!L36),IF(AND('SEC Calculator 2021'!AE36&gt;=60,'SEC Calculator 2021'!AE36&lt;=64.99),(360-0.09*'SEC Calculator 2021'!L36),IF(AND('SEC Calculator 2021'!AE36&gt;=65,'SEC Calculator 2021'!AE36&lt;=66.99),(600-0.15*'SEC Calculator 2021'!L36),960-0.24*'SEC Calculator 2021'!L36))))),0)</f>
        <v>0</v>
      </c>
      <c r="AG36" s="78">
        <f t="shared" si="7"/>
        <v>121</v>
      </c>
      <c r="AH36" s="77">
        <f>IFERROR(IF(M36&lt;=3000,M36*VLOOKUP(AG36,'SEC Appendix V2'!$E$8:$F$107,2,FALSE),IF(AG36&lt;55,0,IF(AND('SEC Calculator 2021'!AG36&gt;=55,'SEC Calculator 2021'!AG36&lt;59.99),(240-0.06*'SEC Calculator 2021'!M36),IF(AND('SEC Calculator 2021'!AG36&gt;=60,'SEC Calculator 2021'!AG36&lt;=64.99),(360-0.09*'SEC Calculator 2021'!M36),IF(AND('SEC Calculator 2021'!AG36&gt;=65,'SEC Calculator 2021'!AG36&lt;=66.99),(600-0.15*'SEC Calculator 2021'!M36),960-0.24*'SEC Calculator 2021'!M36))))),0)</f>
        <v>0</v>
      </c>
      <c r="AI36" s="78">
        <f t="shared" si="8"/>
        <v>121</v>
      </c>
      <c r="AJ36" s="77">
        <f>IFERROR(IF(N36&lt;=3000,N36*VLOOKUP(AI36,'SEC Appendix V2'!$E$8:$F$107,2,FALSE),IF(AI36&lt;55,0,IF(AND('SEC Calculator 2021'!AI36&gt;=55,'SEC Calculator 2021'!AI36&lt;59.99),(240-0.06*'SEC Calculator 2021'!N36),IF(AND('SEC Calculator 2021'!AI36&gt;=60,'SEC Calculator 2021'!AI36&lt;=64.99),(360-0.09*'SEC Calculator 2021'!N36),IF(AND('SEC Calculator 2021'!AI36&gt;=65,'SEC Calculator 2021'!AI36&lt;=66.99),(600-0.15*'SEC Calculator 2021'!N36),960-0.24*'SEC Calculator 2021'!N36))))),0)</f>
        <v>0</v>
      </c>
      <c r="AK36" s="78">
        <f t="shared" si="9"/>
        <v>121</v>
      </c>
      <c r="AL36" s="77">
        <f>IFERROR(IF(O36&lt;=3000,O36*VLOOKUP(AK36,'SEC Appendix V2'!$E$8:$F$107,2,FALSE),IF(AK36&lt;55,0,IF(AND('SEC Calculator 2021'!AK36&gt;=55,'SEC Calculator 2021'!AK36&lt;59.99),(240-0.06*'SEC Calculator 2021'!O36),IF(AND('SEC Calculator 2021'!AK36&gt;=60,'SEC Calculator 2021'!AK36&lt;=64.99),(360-0.09*'SEC Calculator 2021'!O36),IF(AND('SEC Calculator 2021'!AK36&gt;=65,'SEC Calculator 2021'!AK36&lt;=66.99),(600-0.15*'SEC Calculator 2021'!O36),960-0.24*'SEC Calculator 2021'!O36))))),0)</f>
        <v>0</v>
      </c>
      <c r="AM36" s="78">
        <f t="shared" si="10"/>
        <v>121</v>
      </c>
      <c r="AN36" s="77">
        <f>IFERROR(IF(P36&lt;=3000,P36*VLOOKUP(AM36,'SEC Appendix V2'!$E$8:$F$107,2,FALSE),IF(AM36&lt;55,0,IF(AND('SEC Calculator 2021'!AM36&gt;=55,'SEC Calculator 2021'!AM36&lt;59.99),(240-0.06*'SEC Calculator 2021'!P36),IF(AND('SEC Calculator 2021'!AM36&gt;=60,'SEC Calculator 2021'!AM36&lt;=64.99),(360-0.09*'SEC Calculator 2021'!P36),IF(AND('SEC Calculator 2021'!AM36&gt;=65,'SEC Calculator 2021'!AM36&lt;=66.99),(600-0.15*'SEC Calculator 2021'!P36),960-0.24*'SEC Calculator 2021'!P36))))),0)</f>
        <v>0</v>
      </c>
      <c r="AO36" s="86">
        <f t="shared" si="11"/>
        <v>0</v>
      </c>
    </row>
    <row r="37" spans="1:41" x14ac:dyDescent="0.25">
      <c r="A37" s="70">
        <v>8</v>
      </c>
      <c r="B37" s="53"/>
      <c r="C37" s="53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0">
        <f t="shared" si="12"/>
        <v>121</v>
      </c>
      <c r="R37" s="77">
        <f>IFERROR(IF(E37&lt;=3000,E37*VLOOKUP(Q37,'SEC Appendix V2'!$E$8:$F$107,2,FALSE),IF(Q37&lt;55,0,IF(AND('SEC Calculator 2021'!Q37&gt;=55,'SEC Calculator 2021'!Q37&lt;59.99),(240-0.06*'SEC Calculator 2021'!E37),IF(AND('SEC Calculator 2021'!Q37&gt;=60,'SEC Calculator 2021'!Q37&lt;=64.99),(360-0.09*'SEC Calculator 2021'!E37),IF(AND('SEC Calculator 2021'!Q37&gt;=65,'SEC Calculator 2021'!Q37&lt;=66.99),(600-0.15*'SEC Calculator 2021'!E37),960-0.24*'SEC Calculator 2021'!E37))))),0)</f>
        <v>0</v>
      </c>
      <c r="S37" s="78">
        <f t="shared" si="0"/>
        <v>121</v>
      </c>
      <c r="T37" s="77">
        <f>IFERROR(IF(F37&lt;=3000,F37*VLOOKUP(S37,'SEC Appendix V2'!$E$8:$F$107,2,FALSE),IF(S37&lt;55,0,IF(AND('SEC Calculator 2021'!S37&gt;=55,'SEC Calculator 2021'!S37&lt;59.99),(240-0.06*'SEC Calculator 2021'!F37),IF(AND('SEC Calculator 2021'!S37&gt;=60,'SEC Calculator 2021'!S37&lt;=64.99),(360-0.09*'SEC Calculator 2021'!F37),IF(AND('SEC Calculator 2021'!S37&gt;=65,'SEC Calculator 2021'!S37&lt;=66.99),(600-0.15*'SEC Calculator 2021'!F37),960-0.24*'SEC Calculator 2021'!F37))))),0)</f>
        <v>0</v>
      </c>
      <c r="U37" s="78">
        <f t="shared" si="1"/>
        <v>121</v>
      </c>
      <c r="V37" s="77">
        <f>IFERROR(IF(G37&lt;=3000,G37*VLOOKUP(U37,'SEC Appendix V2'!$E$8:$F$107,2,FALSE),IF(U37&lt;55,0,IF(AND('SEC Calculator 2021'!U37&gt;=55,'SEC Calculator 2021'!U37&lt;59.99),(240-0.06*'SEC Calculator 2021'!G37),IF(AND('SEC Calculator 2021'!U37&gt;=60,'SEC Calculator 2021'!U37&lt;=64.99),(360-0.09*'SEC Calculator 2021'!G37),IF(AND('SEC Calculator 2021'!U37&gt;=65,'SEC Calculator 2021'!U37&lt;=66.99),(600-0.15*'SEC Calculator 2021'!G37),960-0.24*'SEC Calculator 2021'!G37))))),0)</f>
        <v>0</v>
      </c>
      <c r="W37" s="78">
        <f t="shared" si="2"/>
        <v>121</v>
      </c>
      <c r="X37" s="77">
        <f>IFERROR(IF(H37&lt;=3000,H37*VLOOKUP(W37,'SEC Appendix V2'!$E$8:$F$107,2,FALSE),IF(W37&lt;55,0,IF(AND('SEC Calculator 2021'!W37&gt;=55,'SEC Calculator 2021'!W37&lt;59.99),(240-0.06*'SEC Calculator 2021'!H37),IF(AND('SEC Calculator 2021'!W37&gt;=60,'SEC Calculator 2021'!W37&lt;=64.99),(360-0.09*'SEC Calculator 2021'!H37),IF(AND('SEC Calculator 2021'!W37&gt;=65,'SEC Calculator 2021'!W37&lt;=66.99),(600-0.15*'SEC Calculator 2021'!H37),960-0.24*'SEC Calculator 2021'!H37))))),0)</f>
        <v>0</v>
      </c>
      <c r="Y37" s="78">
        <f t="shared" si="3"/>
        <v>121</v>
      </c>
      <c r="Z37" s="77">
        <f>IFERROR(IF(I37&lt;=3000,I37*VLOOKUP(Y37,'SEC Appendix V2'!$E$8:$F$107,2,FALSE),IF(Y37&lt;55,0,IF(AND('SEC Calculator 2021'!Y37&gt;=55,'SEC Calculator 2021'!Y37&lt;59.99),(240-0.06*'SEC Calculator 2021'!I37),IF(AND('SEC Calculator 2021'!Y37&gt;=60,'SEC Calculator 2021'!Y37&lt;=64.99),(360-0.09*'SEC Calculator 2021'!I37),IF(AND('SEC Calculator 2021'!Y37&gt;=65,'SEC Calculator 2021'!Y37&lt;=66.99),(600-0.15*'SEC Calculator 2021'!I37),960-0.24*'SEC Calculator 2021'!I37))))),0)</f>
        <v>0</v>
      </c>
      <c r="AA37" s="78">
        <f t="shared" si="4"/>
        <v>121</v>
      </c>
      <c r="AB37" s="77">
        <f>IFERROR(IF(J37&lt;=3000,J37*VLOOKUP(AA37,'SEC Appendix V2'!$E$8:$F$107,2,FALSE),IF(AA37&lt;55,0,IF(AND('SEC Calculator 2021'!AA37&gt;=55,'SEC Calculator 2021'!AA37&lt;59.99),(240-0.06*'SEC Calculator 2021'!J37),IF(AND('SEC Calculator 2021'!AA37&gt;=60,'SEC Calculator 2021'!AA37&lt;=64.99),(360-0.09*'SEC Calculator 2021'!J37),IF(AND('SEC Calculator 2021'!AA37&gt;=65,'SEC Calculator 2021'!AA37&lt;=66.99),(600-0.15*'SEC Calculator 2021'!J37),960-0.24*'SEC Calculator 2021'!J37))))),0)</f>
        <v>0</v>
      </c>
      <c r="AC37" s="78">
        <f t="shared" si="5"/>
        <v>121</v>
      </c>
      <c r="AD37" s="77">
        <f>IFERROR(IF(K37&lt;=3000,K37*VLOOKUP(AC37,'SEC Appendix V2'!$E$8:$F$107,2,FALSE),IF(AC37&lt;55,0,IF(AND('SEC Calculator 2021'!AC37&gt;=55,'SEC Calculator 2021'!AC37&lt;59.99),(240-0.06*'SEC Calculator 2021'!K37),IF(AND('SEC Calculator 2021'!AC37&gt;=60,'SEC Calculator 2021'!AC37&lt;=64.99),(360-0.09*'SEC Calculator 2021'!K37),IF(AND('SEC Calculator 2021'!AC37&gt;=65,'SEC Calculator 2021'!AC37&lt;=66.99),(600-0.15*'SEC Calculator 2021'!K37),960-0.24*'SEC Calculator 2021'!K37))))),0)</f>
        <v>0</v>
      </c>
      <c r="AE37" s="78">
        <f t="shared" si="6"/>
        <v>121</v>
      </c>
      <c r="AF37" s="77">
        <f>IFERROR(IF(L37&lt;=3000,L37*VLOOKUP(AE37,'SEC Appendix V2'!$E$8:$F$107,2,FALSE),IF(AE37&lt;55,0,IF(AND('SEC Calculator 2021'!AE37&gt;=55,'SEC Calculator 2021'!AE37&lt;59.99),(240-0.06*'SEC Calculator 2021'!L37),IF(AND('SEC Calculator 2021'!AE37&gt;=60,'SEC Calculator 2021'!AE37&lt;=64.99),(360-0.09*'SEC Calculator 2021'!L37),IF(AND('SEC Calculator 2021'!AE37&gt;=65,'SEC Calculator 2021'!AE37&lt;=66.99),(600-0.15*'SEC Calculator 2021'!L37),960-0.24*'SEC Calculator 2021'!L37))))),0)</f>
        <v>0</v>
      </c>
      <c r="AG37" s="78">
        <f t="shared" si="7"/>
        <v>121</v>
      </c>
      <c r="AH37" s="77">
        <f>IFERROR(IF(M37&lt;=3000,M37*VLOOKUP(AG37,'SEC Appendix V2'!$E$8:$F$107,2,FALSE),IF(AG37&lt;55,0,IF(AND('SEC Calculator 2021'!AG37&gt;=55,'SEC Calculator 2021'!AG37&lt;59.99),(240-0.06*'SEC Calculator 2021'!M37),IF(AND('SEC Calculator 2021'!AG37&gt;=60,'SEC Calculator 2021'!AG37&lt;=64.99),(360-0.09*'SEC Calculator 2021'!M37),IF(AND('SEC Calculator 2021'!AG37&gt;=65,'SEC Calculator 2021'!AG37&lt;=66.99),(600-0.15*'SEC Calculator 2021'!M37),960-0.24*'SEC Calculator 2021'!M37))))),0)</f>
        <v>0</v>
      </c>
      <c r="AI37" s="78">
        <f t="shared" si="8"/>
        <v>121</v>
      </c>
      <c r="AJ37" s="77">
        <f>IFERROR(IF(N37&lt;=3000,N37*VLOOKUP(AI37,'SEC Appendix V2'!$E$8:$F$107,2,FALSE),IF(AI37&lt;55,0,IF(AND('SEC Calculator 2021'!AI37&gt;=55,'SEC Calculator 2021'!AI37&lt;59.99),(240-0.06*'SEC Calculator 2021'!N37),IF(AND('SEC Calculator 2021'!AI37&gt;=60,'SEC Calculator 2021'!AI37&lt;=64.99),(360-0.09*'SEC Calculator 2021'!N37),IF(AND('SEC Calculator 2021'!AI37&gt;=65,'SEC Calculator 2021'!AI37&lt;=66.99),(600-0.15*'SEC Calculator 2021'!N37),960-0.24*'SEC Calculator 2021'!N37))))),0)</f>
        <v>0</v>
      </c>
      <c r="AK37" s="78">
        <f t="shared" si="9"/>
        <v>121</v>
      </c>
      <c r="AL37" s="77">
        <f>IFERROR(IF(O37&lt;=3000,O37*VLOOKUP(AK37,'SEC Appendix V2'!$E$8:$F$107,2,FALSE),IF(AK37&lt;55,0,IF(AND('SEC Calculator 2021'!AK37&gt;=55,'SEC Calculator 2021'!AK37&lt;59.99),(240-0.06*'SEC Calculator 2021'!O37),IF(AND('SEC Calculator 2021'!AK37&gt;=60,'SEC Calculator 2021'!AK37&lt;=64.99),(360-0.09*'SEC Calculator 2021'!O37),IF(AND('SEC Calculator 2021'!AK37&gt;=65,'SEC Calculator 2021'!AK37&lt;=66.99),(600-0.15*'SEC Calculator 2021'!O37),960-0.24*'SEC Calculator 2021'!O37))))),0)</f>
        <v>0</v>
      </c>
      <c r="AM37" s="78">
        <f t="shared" si="10"/>
        <v>121</v>
      </c>
      <c r="AN37" s="77">
        <f>IFERROR(IF(P37&lt;=3000,P37*VLOOKUP(AM37,'SEC Appendix V2'!$E$8:$F$107,2,FALSE),IF(AM37&lt;55,0,IF(AND('SEC Calculator 2021'!AM37&gt;=55,'SEC Calculator 2021'!AM37&lt;59.99),(240-0.06*'SEC Calculator 2021'!P37),IF(AND('SEC Calculator 2021'!AM37&gt;=60,'SEC Calculator 2021'!AM37&lt;=64.99),(360-0.09*'SEC Calculator 2021'!P37),IF(AND('SEC Calculator 2021'!AM37&gt;=65,'SEC Calculator 2021'!AM37&lt;=66.99),(600-0.15*'SEC Calculator 2021'!P37),960-0.24*'SEC Calculator 2021'!P37))))),0)</f>
        <v>0</v>
      </c>
      <c r="AO37" s="86">
        <f t="shared" si="11"/>
        <v>0</v>
      </c>
    </row>
    <row r="38" spans="1:41" x14ac:dyDescent="0.25">
      <c r="A38" s="70">
        <v>9</v>
      </c>
      <c r="B38" s="53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0">
        <f t="shared" si="12"/>
        <v>121</v>
      </c>
      <c r="R38" s="77">
        <f>IFERROR(IF(E38&lt;=3000,E38*VLOOKUP(Q38,'SEC Appendix V2'!$E$8:$F$107,2,FALSE),IF(Q38&lt;55,0,IF(AND('SEC Calculator 2021'!Q38&gt;=55,'SEC Calculator 2021'!Q38&lt;59.99),(240-0.06*'SEC Calculator 2021'!E38),IF(AND('SEC Calculator 2021'!Q38&gt;=60,'SEC Calculator 2021'!Q38&lt;=64.99),(360-0.09*'SEC Calculator 2021'!E38),IF(AND('SEC Calculator 2021'!Q38&gt;=65,'SEC Calculator 2021'!Q38&lt;=66.99),(600-0.15*'SEC Calculator 2021'!E38),960-0.24*'SEC Calculator 2021'!E38))))),0)</f>
        <v>0</v>
      </c>
      <c r="S38" s="78">
        <f t="shared" si="0"/>
        <v>121</v>
      </c>
      <c r="T38" s="77">
        <f>IFERROR(IF(F38&lt;=3000,F38*VLOOKUP(S38,'SEC Appendix V2'!$E$8:$F$107,2,FALSE),IF(S38&lt;55,0,IF(AND('SEC Calculator 2021'!S38&gt;=55,'SEC Calculator 2021'!S38&lt;59.99),(240-0.06*'SEC Calculator 2021'!F38),IF(AND('SEC Calculator 2021'!S38&gt;=60,'SEC Calculator 2021'!S38&lt;=64.99),(360-0.09*'SEC Calculator 2021'!F38),IF(AND('SEC Calculator 2021'!S38&gt;=65,'SEC Calculator 2021'!S38&lt;=66.99),(600-0.15*'SEC Calculator 2021'!F38),960-0.24*'SEC Calculator 2021'!F38))))),0)</f>
        <v>0</v>
      </c>
      <c r="U38" s="78">
        <f t="shared" si="1"/>
        <v>121</v>
      </c>
      <c r="V38" s="77">
        <f>IFERROR(IF(G38&lt;=3000,G38*VLOOKUP(U38,'SEC Appendix V2'!$E$8:$F$107,2,FALSE),IF(U38&lt;55,0,IF(AND('SEC Calculator 2021'!U38&gt;=55,'SEC Calculator 2021'!U38&lt;59.99),(240-0.06*'SEC Calculator 2021'!G38),IF(AND('SEC Calculator 2021'!U38&gt;=60,'SEC Calculator 2021'!U38&lt;=64.99),(360-0.09*'SEC Calculator 2021'!G38),IF(AND('SEC Calculator 2021'!U38&gt;=65,'SEC Calculator 2021'!U38&lt;=66.99),(600-0.15*'SEC Calculator 2021'!G38),960-0.24*'SEC Calculator 2021'!G38))))),0)</f>
        <v>0</v>
      </c>
      <c r="W38" s="78">
        <f t="shared" si="2"/>
        <v>121</v>
      </c>
      <c r="X38" s="77">
        <f>IFERROR(IF(H38&lt;=3000,H38*VLOOKUP(W38,'SEC Appendix V2'!$E$8:$F$107,2,FALSE),IF(W38&lt;55,0,IF(AND('SEC Calculator 2021'!W38&gt;=55,'SEC Calculator 2021'!W38&lt;59.99),(240-0.06*'SEC Calculator 2021'!H38),IF(AND('SEC Calculator 2021'!W38&gt;=60,'SEC Calculator 2021'!W38&lt;=64.99),(360-0.09*'SEC Calculator 2021'!H38),IF(AND('SEC Calculator 2021'!W38&gt;=65,'SEC Calculator 2021'!W38&lt;=66.99),(600-0.15*'SEC Calculator 2021'!H38),960-0.24*'SEC Calculator 2021'!H38))))),0)</f>
        <v>0</v>
      </c>
      <c r="Y38" s="78">
        <f t="shared" si="3"/>
        <v>121</v>
      </c>
      <c r="Z38" s="77">
        <f>IFERROR(IF(I38&lt;=3000,I38*VLOOKUP(Y38,'SEC Appendix V2'!$E$8:$F$107,2,FALSE),IF(Y38&lt;55,0,IF(AND('SEC Calculator 2021'!Y38&gt;=55,'SEC Calculator 2021'!Y38&lt;59.99),(240-0.06*'SEC Calculator 2021'!I38),IF(AND('SEC Calculator 2021'!Y38&gt;=60,'SEC Calculator 2021'!Y38&lt;=64.99),(360-0.09*'SEC Calculator 2021'!I38),IF(AND('SEC Calculator 2021'!Y38&gt;=65,'SEC Calculator 2021'!Y38&lt;=66.99),(600-0.15*'SEC Calculator 2021'!I38),960-0.24*'SEC Calculator 2021'!I38))))),0)</f>
        <v>0</v>
      </c>
      <c r="AA38" s="78">
        <f t="shared" si="4"/>
        <v>121</v>
      </c>
      <c r="AB38" s="77">
        <f>IFERROR(IF(J38&lt;=3000,J38*VLOOKUP(AA38,'SEC Appendix V2'!$E$8:$F$107,2,FALSE),IF(AA38&lt;55,0,IF(AND('SEC Calculator 2021'!AA38&gt;=55,'SEC Calculator 2021'!AA38&lt;59.99),(240-0.06*'SEC Calculator 2021'!J38),IF(AND('SEC Calculator 2021'!AA38&gt;=60,'SEC Calculator 2021'!AA38&lt;=64.99),(360-0.09*'SEC Calculator 2021'!J38),IF(AND('SEC Calculator 2021'!AA38&gt;=65,'SEC Calculator 2021'!AA38&lt;=66.99),(600-0.15*'SEC Calculator 2021'!J38),960-0.24*'SEC Calculator 2021'!J38))))),0)</f>
        <v>0</v>
      </c>
      <c r="AC38" s="78">
        <f t="shared" si="5"/>
        <v>121</v>
      </c>
      <c r="AD38" s="77">
        <f>IFERROR(IF(K38&lt;=3000,K38*VLOOKUP(AC38,'SEC Appendix V2'!$E$8:$F$107,2,FALSE),IF(AC38&lt;55,0,IF(AND('SEC Calculator 2021'!AC38&gt;=55,'SEC Calculator 2021'!AC38&lt;59.99),(240-0.06*'SEC Calculator 2021'!K38),IF(AND('SEC Calculator 2021'!AC38&gt;=60,'SEC Calculator 2021'!AC38&lt;=64.99),(360-0.09*'SEC Calculator 2021'!K38),IF(AND('SEC Calculator 2021'!AC38&gt;=65,'SEC Calculator 2021'!AC38&lt;=66.99),(600-0.15*'SEC Calculator 2021'!K38),960-0.24*'SEC Calculator 2021'!K38))))),0)</f>
        <v>0</v>
      </c>
      <c r="AE38" s="78">
        <f t="shared" si="6"/>
        <v>121</v>
      </c>
      <c r="AF38" s="77">
        <f>IFERROR(IF(L38&lt;=3000,L38*VLOOKUP(AE38,'SEC Appendix V2'!$E$8:$F$107,2,FALSE),IF(AE38&lt;55,0,IF(AND('SEC Calculator 2021'!AE38&gt;=55,'SEC Calculator 2021'!AE38&lt;59.99),(240-0.06*'SEC Calculator 2021'!L38),IF(AND('SEC Calculator 2021'!AE38&gt;=60,'SEC Calculator 2021'!AE38&lt;=64.99),(360-0.09*'SEC Calculator 2021'!L38),IF(AND('SEC Calculator 2021'!AE38&gt;=65,'SEC Calculator 2021'!AE38&lt;=66.99),(600-0.15*'SEC Calculator 2021'!L38),960-0.24*'SEC Calculator 2021'!L38))))),0)</f>
        <v>0</v>
      </c>
      <c r="AG38" s="78">
        <f t="shared" si="7"/>
        <v>121</v>
      </c>
      <c r="AH38" s="77">
        <f>IFERROR(IF(M38&lt;=3000,M38*VLOOKUP(AG38,'SEC Appendix V2'!$E$8:$F$107,2,FALSE),IF(AG38&lt;55,0,IF(AND('SEC Calculator 2021'!AG38&gt;=55,'SEC Calculator 2021'!AG38&lt;59.99),(240-0.06*'SEC Calculator 2021'!M38),IF(AND('SEC Calculator 2021'!AG38&gt;=60,'SEC Calculator 2021'!AG38&lt;=64.99),(360-0.09*'SEC Calculator 2021'!M38),IF(AND('SEC Calculator 2021'!AG38&gt;=65,'SEC Calculator 2021'!AG38&lt;=66.99),(600-0.15*'SEC Calculator 2021'!M38),960-0.24*'SEC Calculator 2021'!M38))))),0)</f>
        <v>0</v>
      </c>
      <c r="AI38" s="78">
        <f t="shared" si="8"/>
        <v>121</v>
      </c>
      <c r="AJ38" s="77">
        <f>IFERROR(IF(N38&lt;=3000,N38*VLOOKUP(AI38,'SEC Appendix V2'!$E$8:$F$107,2,FALSE),IF(AI38&lt;55,0,IF(AND('SEC Calculator 2021'!AI38&gt;=55,'SEC Calculator 2021'!AI38&lt;59.99),(240-0.06*'SEC Calculator 2021'!N38),IF(AND('SEC Calculator 2021'!AI38&gt;=60,'SEC Calculator 2021'!AI38&lt;=64.99),(360-0.09*'SEC Calculator 2021'!N38),IF(AND('SEC Calculator 2021'!AI38&gt;=65,'SEC Calculator 2021'!AI38&lt;=66.99),(600-0.15*'SEC Calculator 2021'!N38),960-0.24*'SEC Calculator 2021'!N38))))),0)</f>
        <v>0</v>
      </c>
      <c r="AK38" s="78">
        <f t="shared" si="9"/>
        <v>121</v>
      </c>
      <c r="AL38" s="77">
        <f>IFERROR(IF(O38&lt;=3000,O38*VLOOKUP(AK38,'SEC Appendix V2'!$E$8:$F$107,2,FALSE),IF(AK38&lt;55,0,IF(AND('SEC Calculator 2021'!AK38&gt;=55,'SEC Calculator 2021'!AK38&lt;59.99),(240-0.06*'SEC Calculator 2021'!O38),IF(AND('SEC Calculator 2021'!AK38&gt;=60,'SEC Calculator 2021'!AK38&lt;=64.99),(360-0.09*'SEC Calculator 2021'!O38),IF(AND('SEC Calculator 2021'!AK38&gt;=65,'SEC Calculator 2021'!AK38&lt;=66.99),(600-0.15*'SEC Calculator 2021'!O38),960-0.24*'SEC Calculator 2021'!O38))))),0)</f>
        <v>0</v>
      </c>
      <c r="AM38" s="78">
        <f t="shared" si="10"/>
        <v>121</v>
      </c>
      <c r="AN38" s="77">
        <f>IFERROR(IF(P38&lt;=3000,P38*VLOOKUP(AM38,'SEC Appendix V2'!$E$8:$F$107,2,FALSE),IF(AM38&lt;55,0,IF(AND('SEC Calculator 2021'!AM38&gt;=55,'SEC Calculator 2021'!AM38&lt;59.99),(240-0.06*'SEC Calculator 2021'!P38),IF(AND('SEC Calculator 2021'!AM38&gt;=60,'SEC Calculator 2021'!AM38&lt;=64.99),(360-0.09*'SEC Calculator 2021'!P38),IF(AND('SEC Calculator 2021'!AM38&gt;=65,'SEC Calculator 2021'!AM38&lt;=66.99),(600-0.15*'SEC Calculator 2021'!P38),960-0.24*'SEC Calculator 2021'!P38))))),0)</f>
        <v>0</v>
      </c>
      <c r="AO38" s="86">
        <f t="shared" si="11"/>
        <v>0</v>
      </c>
    </row>
    <row r="39" spans="1:41" x14ac:dyDescent="0.25">
      <c r="A39" s="70">
        <v>10</v>
      </c>
      <c r="B39" s="53"/>
      <c r="C39" s="53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0">
        <f t="shared" si="12"/>
        <v>121</v>
      </c>
      <c r="R39" s="77">
        <f>IFERROR(IF(E39&lt;=3000,E39*VLOOKUP(Q39,'SEC Appendix V2'!$E$8:$F$107,2,FALSE),IF(Q39&lt;55,0,IF(AND('SEC Calculator 2021'!Q39&gt;=55,'SEC Calculator 2021'!Q39&lt;59.99),(240-0.06*'SEC Calculator 2021'!E39),IF(AND('SEC Calculator 2021'!Q39&gt;=60,'SEC Calculator 2021'!Q39&lt;=64.99),(360-0.09*'SEC Calculator 2021'!E39),IF(AND('SEC Calculator 2021'!Q39&gt;=65,'SEC Calculator 2021'!Q39&lt;=66.99),(600-0.15*'SEC Calculator 2021'!E39),960-0.24*'SEC Calculator 2021'!E39))))),0)</f>
        <v>0</v>
      </c>
      <c r="S39" s="78">
        <f t="shared" si="0"/>
        <v>121</v>
      </c>
      <c r="T39" s="77">
        <f>IFERROR(IF(F39&lt;=3000,F39*VLOOKUP(S39,'SEC Appendix V2'!$E$8:$F$107,2,FALSE),IF(S39&lt;55,0,IF(AND('SEC Calculator 2021'!S39&gt;=55,'SEC Calculator 2021'!S39&lt;59.99),(240-0.06*'SEC Calculator 2021'!F39),IF(AND('SEC Calculator 2021'!S39&gt;=60,'SEC Calculator 2021'!S39&lt;=64.99),(360-0.09*'SEC Calculator 2021'!F39),IF(AND('SEC Calculator 2021'!S39&gt;=65,'SEC Calculator 2021'!S39&lt;=66.99),(600-0.15*'SEC Calculator 2021'!F39),960-0.24*'SEC Calculator 2021'!F39))))),0)</f>
        <v>0</v>
      </c>
      <c r="U39" s="78">
        <f t="shared" si="1"/>
        <v>121</v>
      </c>
      <c r="V39" s="77">
        <f>IFERROR(IF(G39&lt;=3000,G39*VLOOKUP(U39,'SEC Appendix V2'!$E$8:$F$107,2,FALSE),IF(U39&lt;55,0,IF(AND('SEC Calculator 2021'!U39&gt;=55,'SEC Calculator 2021'!U39&lt;59.99),(240-0.06*'SEC Calculator 2021'!G39),IF(AND('SEC Calculator 2021'!U39&gt;=60,'SEC Calculator 2021'!U39&lt;=64.99),(360-0.09*'SEC Calculator 2021'!G39),IF(AND('SEC Calculator 2021'!U39&gt;=65,'SEC Calculator 2021'!U39&lt;=66.99),(600-0.15*'SEC Calculator 2021'!G39),960-0.24*'SEC Calculator 2021'!G39))))),0)</f>
        <v>0</v>
      </c>
      <c r="W39" s="78">
        <f t="shared" si="2"/>
        <v>121</v>
      </c>
      <c r="X39" s="77">
        <f>IFERROR(IF(H39&lt;=3000,H39*VLOOKUP(W39,'SEC Appendix V2'!$E$8:$F$107,2,FALSE),IF(W39&lt;55,0,IF(AND('SEC Calculator 2021'!W39&gt;=55,'SEC Calculator 2021'!W39&lt;59.99),(240-0.06*'SEC Calculator 2021'!H39),IF(AND('SEC Calculator 2021'!W39&gt;=60,'SEC Calculator 2021'!W39&lt;=64.99),(360-0.09*'SEC Calculator 2021'!H39),IF(AND('SEC Calculator 2021'!W39&gt;=65,'SEC Calculator 2021'!W39&lt;=66.99),(600-0.15*'SEC Calculator 2021'!H39),960-0.24*'SEC Calculator 2021'!H39))))),0)</f>
        <v>0</v>
      </c>
      <c r="Y39" s="78">
        <f t="shared" si="3"/>
        <v>121</v>
      </c>
      <c r="Z39" s="77">
        <f>IFERROR(IF(I39&lt;=3000,I39*VLOOKUP(Y39,'SEC Appendix V2'!$E$8:$F$107,2,FALSE),IF(Y39&lt;55,0,IF(AND('SEC Calculator 2021'!Y39&gt;=55,'SEC Calculator 2021'!Y39&lt;59.99),(240-0.06*'SEC Calculator 2021'!I39),IF(AND('SEC Calculator 2021'!Y39&gt;=60,'SEC Calculator 2021'!Y39&lt;=64.99),(360-0.09*'SEC Calculator 2021'!I39),IF(AND('SEC Calculator 2021'!Y39&gt;=65,'SEC Calculator 2021'!Y39&lt;=66.99),(600-0.15*'SEC Calculator 2021'!I39),960-0.24*'SEC Calculator 2021'!I39))))),0)</f>
        <v>0</v>
      </c>
      <c r="AA39" s="78">
        <f t="shared" si="4"/>
        <v>121</v>
      </c>
      <c r="AB39" s="77">
        <f>IFERROR(IF(J39&lt;=3000,J39*VLOOKUP(AA39,'SEC Appendix V2'!$E$8:$F$107,2,FALSE),IF(AA39&lt;55,0,IF(AND('SEC Calculator 2021'!AA39&gt;=55,'SEC Calculator 2021'!AA39&lt;59.99),(240-0.06*'SEC Calculator 2021'!J39),IF(AND('SEC Calculator 2021'!AA39&gt;=60,'SEC Calculator 2021'!AA39&lt;=64.99),(360-0.09*'SEC Calculator 2021'!J39),IF(AND('SEC Calculator 2021'!AA39&gt;=65,'SEC Calculator 2021'!AA39&lt;=66.99),(600-0.15*'SEC Calculator 2021'!J39),960-0.24*'SEC Calculator 2021'!J39))))),0)</f>
        <v>0</v>
      </c>
      <c r="AC39" s="78">
        <f t="shared" si="5"/>
        <v>121</v>
      </c>
      <c r="AD39" s="77">
        <f>IFERROR(IF(K39&lt;=3000,K39*VLOOKUP(AC39,'SEC Appendix V2'!$E$8:$F$107,2,FALSE),IF(AC39&lt;55,0,IF(AND('SEC Calculator 2021'!AC39&gt;=55,'SEC Calculator 2021'!AC39&lt;59.99),(240-0.06*'SEC Calculator 2021'!K39),IF(AND('SEC Calculator 2021'!AC39&gt;=60,'SEC Calculator 2021'!AC39&lt;=64.99),(360-0.09*'SEC Calculator 2021'!K39),IF(AND('SEC Calculator 2021'!AC39&gt;=65,'SEC Calculator 2021'!AC39&lt;=66.99),(600-0.15*'SEC Calculator 2021'!K39),960-0.24*'SEC Calculator 2021'!K39))))),0)</f>
        <v>0</v>
      </c>
      <c r="AE39" s="78">
        <f t="shared" si="6"/>
        <v>121</v>
      </c>
      <c r="AF39" s="77">
        <f>IFERROR(IF(L39&lt;=3000,L39*VLOOKUP(AE39,'SEC Appendix V2'!$E$8:$F$107,2,FALSE),IF(AE39&lt;55,0,IF(AND('SEC Calculator 2021'!AE39&gt;=55,'SEC Calculator 2021'!AE39&lt;59.99),(240-0.06*'SEC Calculator 2021'!L39),IF(AND('SEC Calculator 2021'!AE39&gt;=60,'SEC Calculator 2021'!AE39&lt;=64.99),(360-0.09*'SEC Calculator 2021'!L39),IF(AND('SEC Calculator 2021'!AE39&gt;=65,'SEC Calculator 2021'!AE39&lt;=66.99),(600-0.15*'SEC Calculator 2021'!L39),960-0.24*'SEC Calculator 2021'!L39))))),0)</f>
        <v>0</v>
      </c>
      <c r="AG39" s="78">
        <f t="shared" si="7"/>
        <v>121</v>
      </c>
      <c r="AH39" s="77">
        <f>IFERROR(IF(M39&lt;=3000,M39*VLOOKUP(AG39,'SEC Appendix V2'!$E$8:$F$107,2,FALSE),IF(AG39&lt;55,0,IF(AND('SEC Calculator 2021'!AG39&gt;=55,'SEC Calculator 2021'!AG39&lt;59.99),(240-0.06*'SEC Calculator 2021'!M39),IF(AND('SEC Calculator 2021'!AG39&gt;=60,'SEC Calculator 2021'!AG39&lt;=64.99),(360-0.09*'SEC Calculator 2021'!M39),IF(AND('SEC Calculator 2021'!AG39&gt;=65,'SEC Calculator 2021'!AG39&lt;=66.99),(600-0.15*'SEC Calculator 2021'!M39),960-0.24*'SEC Calculator 2021'!M39))))),0)</f>
        <v>0</v>
      </c>
      <c r="AI39" s="78">
        <f t="shared" si="8"/>
        <v>121</v>
      </c>
      <c r="AJ39" s="77">
        <f>IFERROR(IF(N39&lt;=3000,N39*VLOOKUP(AI39,'SEC Appendix V2'!$E$8:$F$107,2,FALSE),IF(AI39&lt;55,0,IF(AND('SEC Calculator 2021'!AI39&gt;=55,'SEC Calculator 2021'!AI39&lt;59.99),(240-0.06*'SEC Calculator 2021'!N39),IF(AND('SEC Calculator 2021'!AI39&gt;=60,'SEC Calculator 2021'!AI39&lt;=64.99),(360-0.09*'SEC Calculator 2021'!N39),IF(AND('SEC Calculator 2021'!AI39&gt;=65,'SEC Calculator 2021'!AI39&lt;=66.99),(600-0.15*'SEC Calculator 2021'!N39),960-0.24*'SEC Calculator 2021'!N39))))),0)</f>
        <v>0</v>
      </c>
      <c r="AK39" s="78">
        <f t="shared" si="9"/>
        <v>121</v>
      </c>
      <c r="AL39" s="77">
        <f>IFERROR(IF(O39&lt;=3000,O39*VLOOKUP(AK39,'SEC Appendix V2'!$E$8:$F$107,2,FALSE),IF(AK39&lt;55,0,IF(AND('SEC Calculator 2021'!AK39&gt;=55,'SEC Calculator 2021'!AK39&lt;59.99),(240-0.06*'SEC Calculator 2021'!O39),IF(AND('SEC Calculator 2021'!AK39&gt;=60,'SEC Calculator 2021'!AK39&lt;=64.99),(360-0.09*'SEC Calculator 2021'!O39),IF(AND('SEC Calculator 2021'!AK39&gt;=65,'SEC Calculator 2021'!AK39&lt;=66.99),(600-0.15*'SEC Calculator 2021'!O39),960-0.24*'SEC Calculator 2021'!O39))))),0)</f>
        <v>0</v>
      </c>
      <c r="AM39" s="78">
        <f t="shared" si="10"/>
        <v>121</v>
      </c>
      <c r="AN39" s="77">
        <f>IFERROR(IF(P39&lt;=3000,P39*VLOOKUP(AM39,'SEC Appendix V2'!$E$8:$F$107,2,FALSE),IF(AM39&lt;55,0,IF(AND('SEC Calculator 2021'!AM39&gt;=55,'SEC Calculator 2021'!AM39&lt;59.99),(240-0.06*'SEC Calculator 2021'!P39),IF(AND('SEC Calculator 2021'!AM39&gt;=60,'SEC Calculator 2021'!AM39&lt;=64.99),(360-0.09*'SEC Calculator 2021'!P39),IF(AND('SEC Calculator 2021'!AM39&gt;=65,'SEC Calculator 2021'!AM39&lt;=66.99),(600-0.15*'SEC Calculator 2021'!P39),960-0.24*'SEC Calculator 2021'!P39))))),0)</f>
        <v>0</v>
      </c>
      <c r="AO39" s="86">
        <f t="shared" si="11"/>
        <v>0</v>
      </c>
    </row>
    <row r="40" spans="1:41" x14ac:dyDescent="0.25">
      <c r="A40" s="70">
        <v>11</v>
      </c>
      <c r="B40" s="57"/>
      <c r="C40" s="58"/>
      <c r="D40" s="6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0">
        <f t="shared" si="12"/>
        <v>121</v>
      </c>
      <c r="R40" s="77">
        <f>IFERROR(IF(E40&lt;=3000,E40*VLOOKUP(Q40,'SEC Appendix V2'!$E$8:$F$107,2,FALSE),IF(Q40&lt;55,0,IF(AND('SEC Calculator 2021'!Q40&gt;=55,'SEC Calculator 2021'!Q40&lt;59.99),(240-0.06*'SEC Calculator 2021'!E40),IF(AND('SEC Calculator 2021'!Q40&gt;=60,'SEC Calculator 2021'!Q40&lt;=64.99),(360-0.09*'SEC Calculator 2021'!E40),IF(AND('SEC Calculator 2021'!Q40&gt;=65,'SEC Calculator 2021'!Q40&lt;=66.99),(600-0.15*'SEC Calculator 2021'!E40),960-0.24*'SEC Calculator 2021'!E40))))),0)</f>
        <v>0</v>
      </c>
      <c r="S40" s="78">
        <f t="shared" si="0"/>
        <v>121</v>
      </c>
      <c r="T40" s="77">
        <f>IFERROR(IF(F40&lt;=3000,F40*VLOOKUP(S40,'SEC Appendix V2'!$E$8:$F$107,2,FALSE),IF(S40&lt;55,0,IF(AND('SEC Calculator 2021'!S40&gt;=55,'SEC Calculator 2021'!S40&lt;59.99),(240-0.06*'SEC Calculator 2021'!F40),IF(AND('SEC Calculator 2021'!S40&gt;=60,'SEC Calculator 2021'!S40&lt;=64.99),(360-0.09*'SEC Calculator 2021'!F40),IF(AND('SEC Calculator 2021'!S40&gt;=65,'SEC Calculator 2021'!S40&lt;=66.99),(600-0.15*'SEC Calculator 2021'!F40),960-0.24*'SEC Calculator 2021'!F40))))),0)</f>
        <v>0</v>
      </c>
      <c r="U40" s="78">
        <f t="shared" si="1"/>
        <v>121</v>
      </c>
      <c r="V40" s="77">
        <f>IFERROR(IF(G40&lt;=3000,G40*VLOOKUP(U40,'SEC Appendix V2'!$E$8:$F$107,2,FALSE),IF(U40&lt;55,0,IF(AND('SEC Calculator 2021'!U40&gt;=55,'SEC Calculator 2021'!U40&lt;59.99),(240-0.06*'SEC Calculator 2021'!G40),IF(AND('SEC Calculator 2021'!U40&gt;=60,'SEC Calculator 2021'!U40&lt;=64.99),(360-0.09*'SEC Calculator 2021'!G40),IF(AND('SEC Calculator 2021'!U40&gt;=65,'SEC Calculator 2021'!U40&lt;=66.99),(600-0.15*'SEC Calculator 2021'!G40),960-0.24*'SEC Calculator 2021'!G40))))),0)</f>
        <v>0</v>
      </c>
      <c r="W40" s="78">
        <f t="shared" si="2"/>
        <v>121</v>
      </c>
      <c r="X40" s="77">
        <f>IFERROR(IF(H40&lt;=3000,H40*VLOOKUP(W40,'SEC Appendix V2'!$E$8:$F$107,2,FALSE),IF(W40&lt;55,0,IF(AND('SEC Calculator 2021'!W40&gt;=55,'SEC Calculator 2021'!W40&lt;59.99),(240-0.06*'SEC Calculator 2021'!H40),IF(AND('SEC Calculator 2021'!W40&gt;=60,'SEC Calculator 2021'!W40&lt;=64.99),(360-0.09*'SEC Calculator 2021'!H40),IF(AND('SEC Calculator 2021'!W40&gt;=65,'SEC Calculator 2021'!W40&lt;=66.99),(600-0.15*'SEC Calculator 2021'!H40),960-0.24*'SEC Calculator 2021'!H40))))),0)</f>
        <v>0</v>
      </c>
      <c r="Y40" s="78">
        <f t="shared" si="3"/>
        <v>121</v>
      </c>
      <c r="Z40" s="77">
        <f>IFERROR(IF(I40&lt;=3000,I40*VLOOKUP(Y40,'SEC Appendix V2'!$E$8:$F$107,2,FALSE),IF(Y40&lt;55,0,IF(AND('SEC Calculator 2021'!Y40&gt;=55,'SEC Calculator 2021'!Y40&lt;59.99),(240-0.06*'SEC Calculator 2021'!I40),IF(AND('SEC Calculator 2021'!Y40&gt;=60,'SEC Calculator 2021'!Y40&lt;=64.99),(360-0.09*'SEC Calculator 2021'!I40),IF(AND('SEC Calculator 2021'!Y40&gt;=65,'SEC Calculator 2021'!Y40&lt;=66.99),(600-0.15*'SEC Calculator 2021'!I40),960-0.24*'SEC Calculator 2021'!I40))))),0)</f>
        <v>0</v>
      </c>
      <c r="AA40" s="78">
        <f t="shared" si="4"/>
        <v>121</v>
      </c>
      <c r="AB40" s="77">
        <f>IFERROR(IF(J40&lt;=3000,J40*VLOOKUP(AA40,'SEC Appendix V2'!$E$8:$F$107,2,FALSE),IF(AA40&lt;55,0,IF(AND('SEC Calculator 2021'!AA40&gt;=55,'SEC Calculator 2021'!AA40&lt;59.99),(240-0.06*'SEC Calculator 2021'!J40),IF(AND('SEC Calculator 2021'!AA40&gt;=60,'SEC Calculator 2021'!AA40&lt;=64.99),(360-0.09*'SEC Calculator 2021'!J40),IF(AND('SEC Calculator 2021'!AA40&gt;=65,'SEC Calculator 2021'!AA40&lt;=66.99),(600-0.15*'SEC Calculator 2021'!J40),960-0.24*'SEC Calculator 2021'!J40))))),0)</f>
        <v>0</v>
      </c>
      <c r="AC40" s="78">
        <f t="shared" si="5"/>
        <v>121</v>
      </c>
      <c r="AD40" s="77">
        <f>IFERROR(IF(K40&lt;=3000,K40*VLOOKUP(AC40,'SEC Appendix V2'!$E$8:$F$107,2,FALSE),IF(AC40&lt;55,0,IF(AND('SEC Calculator 2021'!AC40&gt;=55,'SEC Calculator 2021'!AC40&lt;59.99),(240-0.06*'SEC Calculator 2021'!K40),IF(AND('SEC Calculator 2021'!AC40&gt;=60,'SEC Calculator 2021'!AC40&lt;=64.99),(360-0.09*'SEC Calculator 2021'!K40),IF(AND('SEC Calculator 2021'!AC40&gt;=65,'SEC Calculator 2021'!AC40&lt;=66.99),(600-0.15*'SEC Calculator 2021'!K40),960-0.24*'SEC Calculator 2021'!K40))))),0)</f>
        <v>0</v>
      </c>
      <c r="AE40" s="78">
        <f t="shared" si="6"/>
        <v>121</v>
      </c>
      <c r="AF40" s="77">
        <f>IFERROR(IF(L40&lt;=3000,L40*VLOOKUP(AE40,'SEC Appendix V2'!$E$8:$F$107,2,FALSE),IF(AE40&lt;55,0,IF(AND('SEC Calculator 2021'!AE40&gt;=55,'SEC Calculator 2021'!AE40&lt;59.99),(240-0.06*'SEC Calculator 2021'!L40),IF(AND('SEC Calculator 2021'!AE40&gt;=60,'SEC Calculator 2021'!AE40&lt;=64.99),(360-0.09*'SEC Calculator 2021'!L40),IF(AND('SEC Calculator 2021'!AE40&gt;=65,'SEC Calculator 2021'!AE40&lt;=66.99),(600-0.15*'SEC Calculator 2021'!L40),960-0.24*'SEC Calculator 2021'!L40))))),0)</f>
        <v>0</v>
      </c>
      <c r="AG40" s="78">
        <f t="shared" si="7"/>
        <v>121</v>
      </c>
      <c r="AH40" s="77">
        <f>IFERROR(IF(M40&lt;=3000,M40*VLOOKUP(AG40,'SEC Appendix V2'!$E$8:$F$107,2,FALSE),IF(AG40&lt;55,0,IF(AND('SEC Calculator 2021'!AG40&gt;=55,'SEC Calculator 2021'!AG40&lt;59.99),(240-0.06*'SEC Calculator 2021'!M40),IF(AND('SEC Calculator 2021'!AG40&gt;=60,'SEC Calculator 2021'!AG40&lt;=64.99),(360-0.09*'SEC Calculator 2021'!M40),IF(AND('SEC Calculator 2021'!AG40&gt;=65,'SEC Calculator 2021'!AG40&lt;=66.99),(600-0.15*'SEC Calculator 2021'!M40),960-0.24*'SEC Calculator 2021'!M40))))),0)</f>
        <v>0</v>
      </c>
      <c r="AI40" s="78">
        <f t="shared" si="8"/>
        <v>121</v>
      </c>
      <c r="AJ40" s="77">
        <f>IFERROR(IF(N40&lt;=3000,N40*VLOOKUP(AI40,'SEC Appendix V2'!$E$8:$F$107,2,FALSE),IF(AI40&lt;55,0,IF(AND('SEC Calculator 2021'!AI40&gt;=55,'SEC Calculator 2021'!AI40&lt;59.99),(240-0.06*'SEC Calculator 2021'!N40),IF(AND('SEC Calculator 2021'!AI40&gt;=60,'SEC Calculator 2021'!AI40&lt;=64.99),(360-0.09*'SEC Calculator 2021'!N40),IF(AND('SEC Calculator 2021'!AI40&gt;=65,'SEC Calculator 2021'!AI40&lt;=66.99),(600-0.15*'SEC Calculator 2021'!N40),960-0.24*'SEC Calculator 2021'!N40))))),0)</f>
        <v>0</v>
      </c>
      <c r="AK40" s="78">
        <f t="shared" si="9"/>
        <v>121</v>
      </c>
      <c r="AL40" s="77">
        <f>IFERROR(IF(O40&lt;=3000,O40*VLOOKUP(AK40,'SEC Appendix V2'!$E$8:$F$107,2,FALSE),IF(AK40&lt;55,0,IF(AND('SEC Calculator 2021'!AK40&gt;=55,'SEC Calculator 2021'!AK40&lt;59.99),(240-0.06*'SEC Calculator 2021'!O40),IF(AND('SEC Calculator 2021'!AK40&gt;=60,'SEC Calculator 2021'!AK40&lt;=64.99),(360-0.09*'SEC Calculator 2021'!O40),IF(AND('SEC Calculator 2021'!AK40&gt;=65,'SEC Calculator 2021'!AK40&lt;=66.99),(600-0.15*'SEC Calculator 2021'!O40),960-0.24*'SEC Calculator 2021'!O40))))),0)</f>
        <v>0</v>
      </c>
      <c r="AM40" s="78">
        <f t="shared" si="10"/>
        <v>121</v>
      </c>
      <c r="AN40" s="77">
        <f>IFERROR(IF(P40&lt;=3000,P40*VLOOKUP(AM40,'SEC Appendix V2'!$E$8:$F$107,2,FALSE),IF(AM40&lt;55,0,IF(AND('SEC Calculator 2021'!AM40&gt;=55,'SEC Calculator 2021'!AM40&lt;59.99),(240-0.06*'SEC Calculator 2021'!P40),IF(AND('SEC Calculator 2021'!AM40&gt;=60,'SEC Calculator 2021'!AM40&lt;=64.99),(360-0.09*'SEC Calculator 2021'!P40),IF(AND('SEC Calculator 2021'!AM40&gt;=65,'SEC Calculator 2021'!AM40&lt;=66.99),(600-0.15*'SEC Calculator 2021'!P40),960-0.24*'SEC Calculator 2021'!P40))))),0)</f>
        <v>0</v>
      </c>
      <c r="AO40" s="86">
        <f t="shared" si="11"/>
        <v>0</v>
      </c>
    </row>
    <row r="41" spans="1:41" x14ac:dyDescent="0.25">
      <c r="A41" s="70">
        <v>12</v>
      </c>
      <c r="B41" s="58"/>
      <c r="C41" s="58"/>
      <c r="D41" s="66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0">
        <f t="shared" si="12"/>
        <v>121</v>
      </c>
      <c r="R41" s="77">
        <f>IFERROR(IF(E41&lt;=3000,E41*VLOOKUP(Q41,'SEC Appendix V2'!$E$8:$F$107,2,FALSE),IF(Q41&lt;55,0,IF(AND('SEC Calculator 2021'!Q41&gt;=55,'SEC Calculator 2021'!Q41&lt;59.99),(240-0.06*'SEC Calculator 2021'!E41),IF(AND('SEC Calculator 2021'!Q41&gt;=60,'SEC Calculator 2021'!Q41&lt;=64.99),(360-0.09*'SEC Calculator 2021'!E41),IF(AND('SEC Calculator 2021'!Q41&gt;=65,'SEC Calculator 2021'!Q41&lt;=66.99),(600-0.15*'SEC Calculator 2021'!E41),960-0.24*'SEC Calculator 2021'!E41))))),0)</f>
        <v>0</v>
      </c>
      <c r="S41" s="78">
        <f t="shared" si="0"/>
        <v>121</v>
      </c>
      <c r="T41" s="77">
        <f>IFERROR(IF(F41&lt;=3000,F41*VLOOKUP(S41,'SEC Appendix V2'!$E$8:$F$107,2,FALSE),IF(S41&lt;55,0,IF(AND('SEC Calculator 2021'!S41&gt;=55,'SEC Calculator 2021'!S41&lt;59.99),(240-0.06*'SEC Calculator 2021'!F41),IF(AND('SEC Calculator 2021'!S41&gt;=60,'SEC Calculator 2021'!S41&lt;=64.99),(360-0.09*'SEC Calculator 2021'!F41),IF(AND('SEC Calculator 2021'!S41&gt;=65,'SEC Calculator 2021'!S41&lt;=66.99),(600-0.15*'SEC Calculator 2021'!F41),960-0.24*'SEC Calculator 2021'!F41))))),0)</f>
        <v>0</v>
      </c>
      <c r="U41" s="78">
        <f t="shared" si="1"/>
        <v>121</v>
      </c>
      <c r="V41" s="77">
        <f>IFERROR(IF(G41&lt;=3000,G41*VLOOKUP(U41,'SEC Appendix V2'!$E$8:$F$107,2,FALSE),IF(U41&lt;55,0,IF(AND('SEC Calculator 2021'!U41&gt;=55,'SEC Calculator 2021'!U41&lt;59.99),(240-0.06*'SEC Calculator 2021'!G41),IF(AND('SEC Calculator 2021'!U41&gt;=60,'SEC Calculator 2021'!U41&lt;=64.99),(360-0.09*'SEC Calculator 2021'!G41),IF(AND('SEC Calculator 2021'!U41&gt;=65,'SEC Calculator 2021'!U41&lt;=66.99),(600-0.15*'SEC Calculator 2021'!G41),960-0.24*'SEC Calculator 2021'!G41))))),0)</f>
        <v>0</v>
      </c>
      <c r="W41" s="78">
        <f t="shared" si="2"/>
        <v>121</v>
      </c>
      <c r="X41" s="77">
        <f>IFERROR(IF(H41&lt;=3000,H41*VLOOKUP(W41,'SEC Appendix V2'!$E$8:$F$107,2,FALSE),IF(W41&lt;55,0,IF(AND('SEC Calculator 2021'!W41&gt;=55,'SEC Calculator 2021'!W41&lt;59.99),(240-0.06*'SEC Calculator 2021'!H41),IF(AND('SEC Calculator 2021'!W41&gt;=60,'SEC Calculator 2021'!W41&lt;=64.99),(360-0.09*'SEC Calculator 2021'!H41),IF(AND('SEC Calculator 2021'!W41&gt;=65,'SEC Calculator 2021'!W41&lt;=66.99),(600-0.15*'SEC Calculator 2021'!H41),960-0.24*'SEC Calculator 2021'!H41))))),0)</f>
        <v>0</v>
      </c>
      <c r="Y41" s="78">
        <f t="shared" si="3"/>
        <v>121</v>
      </c>
      <c r="Z41" s="77">
        <f>IFERROR(IF(I41&lt;=3000,I41*VLOOKUP(Y41,'SEC Appendix V2'!$E$8:$F$107,2,FALSE),IF(Y41&lt;55,0,IF(AND('SEC Calculator 2021'!Y41&gt;=55,'SEC Calculator 2021'!Y41&lt;59.99),(240-0.06*'SEC Calculator 2021'!I41),IF(AND('SEC Calculator 2021'!Y41&gt;=60,'SEC Calculator 2021'!Y41&lt;=64.99),(360-0.09*'SEC Calculator 2021'!I41),IF(AND('SEC Calculator 2021'!Y41&gt;=65,'SEC Calculator 2021'!Y41&lt;=66.99),(600-0.15*'SEC Calculator 2021'!I41),960-0.24*'SEC Calculator 2021'!I41))))),0)</f>
        <v>0</v>
      </c>
      <c r="AA41" s="78">
        <f t="shared" si="4"/>
        <v>121</v>
      </c>
      <c r="AB41" s="77">
        <f>IFERROR(IF(J41&lt;=3000,J41*VLOOKUP(AA41,'SEC Appendix V2'!$E$8:$F$107,2,FALSE),IF(AA41&lt;55,0,IF(AND('SEC Calculator 2021'!AA41&gt;=55,'SEC Calculator 2021'!AA41&lt;59.99),(240-0.06*'SEC Calculator 2021'!J41),IF(AND('SEC Calculator 2021'!AA41&gt;=60,'SEC Calculator 2021'!AA41&lt;=64.99),(360-0.09*'SEC Calculator 2021'!J41),IF(AND('SEC Calculator 2021'!AA41&gt;=65,'SEC Calculator 2021'!AA41&lt;=66.99),(600-0.15*'SEC Calculator 2021'!J41),960-0.24*'SEC Calculator 2021'!J41))))),0)</f>
        <v>0</v>
      </c>
      <c r="AC41" s="78">
        <f t="shared" si="5"/>
        <v>121</v>
      </c>
      <c r="AD41" s="77">
        <f>IFERROR(IF(K41&lt;=3000,K41*VLOOKUP(AC41,'SEC Appendix V2'!$E$8:$F$107,2,FALSE),IF(AC41&lt;55,0,IF(AND('SEC Calculator 2021'!AC41&gt;=55,'SEC Calculator 2021'!AC41&lt;59.99),(240-0.06*'SEC Calculator 2021'!K41),IF(AND('SEC Calculator 2021'!AC41&gt;=60,'SEC Calculator 2021'!AC41&lt;=64.99),(360-0.09*'SEC Calculator 2021'!K41),IF(AND('SEC Calculator 2021'!AC41&gt;=65,'SEC Calculator 2021'!AC41&lt;=66.99),(600-0.15*'SEC Calculator 2021'!K41),960-0.24*'SEC Calculator 2021'!K41))))),0)</f>
        <v>0</v>
      </c>
      <c r="AE41" s="78">
        <f t="shared" si="6"/>
        <v>121</v>
      </c>
      <c r="AF41" s="77">
        <f>IFERROR(IF(L41&lt;=3000,L41*VLOOKUP(AE41,'SEC Appendix V2'!$E$8:$F$107,2,FALSE),IF(AE41&lt;55,0,IF(AND('SEC Calculator 2021'!AE41&gt;=55,'SEC Calculator 2021'!AE41&lt;59.99),(240-0.06*'SEC Calculator 2021'!L41),IF(AND('SEC Calculator 2021'!AE41&gt;=60,'SEC Calculator 2021'!AE41&lt;=64.99),(360-0.09*'SEC Calculator 2021'!L41),IF(AND('SEC Calculator 2021'!AE41&gt;=65,'SEC Calculator 2021'!AE41&lt;=66.99),(600-0.15*'SEC Calculator 2021'!L41),960-0.24*'SEC Calculator 2021'!L41))))),0)</f>
        <v>0</v>
      </c>
      <c r="AG41" s="78">
        <f t="shared" si="7"/>
        <v>121</v>
      </c>
      <c r="AH41" s="77">
        <f>IFERROR(IF(M41&lt;=3000,M41*VLOOKUP(AG41,'SEC Appendix V2'!$E$8:$F$107,2,FALSE),IF(AG41&lt;55,0,IF(AND('SEC Calculator 2021'!AG41&gt;=55,'SEC Calculator 2021'!AG41&lt;59.99),(240-0.06*'SEC Calculator 2021'!M41),IF(AND('SEC Calculator 2021'!AG41&gt;=60,'SEC Calculator 2021'!AG41&lt;=64.99),(360-0.09*'SEC Calculator 2021'!M41),IF(AND('SEC Calculator 2021'!AG41&gt;=65,'SEC Calculator 2021'!AG41&lt;=66.99),(600-0.15*'SEC Calculator 2021'!M41),960-0.24*'SEC Calculator 2021'!M41))))),0)</f>
        <v>0</v>
      </c>
      <c r="AI41" s="78">
        <f t="shared" si="8"/>
        <v>121</v>
      </c>
      <c r="AJ41" s="77">
        <f>IFERROR(IF(N41&lt;=3000,N41*VLOOKUP(AI41,'SEC Appendix V2'!$E$8:$F$107,2,FALSE),IF(AI41&lt;55,0,IF(AND('SEC Calculator 2021'!AI41&gt;=55,'SEC Calculator 2021'!AI41&lt;59.99),(240-0.06*'SEC Calculator 2021'!N41),IF(AND('SEC Calculator 2021'!AI41&gt;=60,'SEC Calculator 2021'!AI41&lt;=64.99),(360-0.09*'SEC Calculator 2021'!N41),IF(AND('SEC Calculator 2021'!AI41&gt;=65,'SEC Calculator 2021'!AI41&lt;=66.99),(600-0.15*'SEC Calculator 2021'!N41),960-0.24*'SEC Calculator 2021'!N41))))),0)</f>
        <v>0</v>
      </c>
      <c r="AK41" s="78">
        <f t="shared" si="9"/>
        <v>121</v>
      </c>
      <c r="AL41" s="77">
        <f>IFERROR(IF(O41&lt;=3000,O41*VLOOKUP(AK41,'SEC Appendix V2'!$E$8:$F$107,2,FALSE),IF(AK41&lt;55,0,IF(AND('SEC Calculator 2021'!AK41&gt;=55,'SEC Calculator 2021'!AK41&lt;59.99),(240-0.06*'SEC Calculator 2021'!O41),IF(AND('SEC Calculator 2021'!AK41&gt;=60,'SEC Calculator 2021'!AK41&lt;=64.99),(360-0.09*'SEC Calculator 2021'!O41),IF(AND('SEC Calculator 2021'!AK41&gt;=65,'SEC Calculator 2021'!AK41&lt;=66.99),(600-0.15*'SEC Calculator 2021'!O41),960-0.24*'SEC Calculator 2021'!O41))))),0)</f>
        <v>0</v>
      </c>
      <c r="AM41" s="78">
        <f t="shared" si="10"/>
        <v>121</v>
      </c>
      <c r="AN41" s="77">
        <f>IFERROR(IF(P41&lt;=3000,P41*VLOOKUP(AM41,'SEC Appendix V2'!$E$8:$F$107,2,FALSE),IF(AM41&lt;55,0,IF(AND('SEC Calculator 2021'!AM41&gt;=55,'SEC Calculator 2021'!AM41&lt;59.99),(240-0.06*'SEC Calculator 2021'!P41),IF(AND('SEC Calculator 2021'!AM41&gt;=60,'SEC Calculator 2021'!AM41&lt;=64.99),(360-0.09*'SEC Calculator 2021'!P41),IF(AND('SEC Calculator 2021'!AM41&gt;=65,'SEC Calculator 2021'!AM41&lt;=66.99),(600-0.15*'SEC Calculator 2021'!P41),960-0.24*'SEC Calculator 2021'!P41))))),0)</f>
        <v>0</v>
      </c>
      <c r="AO41" s="86">
        <f t="shared" si="11"/>
        <v>0</v>
      </c>
    </row>
    <row r="42" spans="1:41" x14ac:dyDescent="0.25">
      <c r="A42" s="70">
        <v>13</v>
      </c>
      <c r="B42" s="57"/>
      <c r="C42" s="58"/>
      <c r="D42" s="66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0">
        <f t="shared" si="12"/>
        <v>121</v>
      </c>
      <c r="R42" s="77">
        <f>IFERROR(IF(E42&lt;=3000,E42*VLOOKUP(Q42,'SEC Appendix V2'!$E$8:$F$107,2,FALSE),IF(Q42&lt;55,0,IF(AND('SEC Calculator 2021'!Q42&gt;=55,'SEC Calculator 2021'!Q42&lt;59.99),(240-0.06*'SEC Calculator 2021'!E42),IF(AND('SEC Calculator 2021'!Q42&gt;=60,'SEC Calculator 2021'!Q42&lt;=64.99),(360-0.09*'SEC Calculator 2021'!E42),IF(AND('SEC Calculator 2021'!Q42&gt;=65,'SEC Calculator 2021'!Q42&lt;=66.99),(600-0.15*'SEC Calculator 2021'!E42),960-0.24*'SEC Calculator 2021'!E42))))),0)</f>
        <v>0</v>
      </c>
      <c r="S42" s="78">
        <f t="shared" si="0"/>
        <v>121</v>
      </c>
      <c r="T42" s="77">
        <f>IFERROR(IF(F42&lt;=3000,F42*VLOOKUP(S42,'SEC Appendix V2'!$E$8:$F$107,2,FALSE),IF(S42&lt;55,0,IF(AND('SEC Calculator 2021'!S42&gt;=55,'SEC Calculator 2021'!S42&lt;59.99),(240-0.06*'SEC Calculator 2021'!F42),IF(AND('SEC Calculator 2021'!S42&gt;=60,'SEC Calculator 2021'!S42&lt;=64.99),(360-0.09*'SEC Calculator 2021'!F42),IF(AND('SEC Calculator 2021'!S42&gt;=65,'SEC Calculator 2021'!S42&lt;=66.99),(600-0.15*'SEC Calculator 2021'!F42),960-0.24*'SEC Calculator 2021'!F42))))),0)</f>
        <v>0</v>
      </c>
      <c r="U42" s="78">
        <f t="shared" si="1"/>
        <v>121</v>
      </c>
      <c r="V42" s="77">
        <f>IFERROR(IF(G42&lt;=3000,G42*VLOOKUP(U42,'SEC Appendix V2'!$E$8:$F$107,2,FALSE),IF(U42&lt;55,0,IF(AND('SEC Calculator 2021'!U42&gt;=55,'SEC Calculator 2021'!U42&lt;59.99),(240-0.06*'SEC Calculator 2021'!G42),IF(AND('SEC Calculator 2021'!U42&gt;=60,'SEC Calculator 2021'!U42&lt;=64.99),(360-0.09*'SEC Calculator 2021'!G42),IF(AND('SEC Calculator 2021'!U42&gt;=65,'SEC Calculator 2021'!U42&lt;=66.99),(600-0.15*'SEC Calculator 2021'!G42),960-0.24*'SEC Calculator 2021'!G42))))),0)</f>
        <v>0</v>
      </c>
      <c r="W42" s="78">
        <f t="shared" si="2"/>
        <v>121</v>
      </c>
      <c r="X42" s="77">
        <f>IFERROR(IF(H42&lt;=3000,H42*VLOOKUP(W42,'SEC Appendix V2'!$E$8:$F$107,2,FALSE),IF(W42&lt;55,0,IF(AND('SEC Calculator 2021'!W42&gt;=55,'SEC Calculator 2021'!W42&lt;59.99),(240-0.06*'SEC Calculator 2021'!H42),IF(AND('SEC Calculator 2021'!W42&gt;=60,'SEC Calculator 2021'!W42&lt;=64.99),(360-0.09*'SEC Calculator 2021'!H42),IF(AND('SEC Calculator 2021'!W42&gt;=65,'SEC Calculator 2021'!W42&lt;=66.99),(600-0.15*'SEC Calculator 2021'!H42),960-0.24*'SEC Calculator 2021'!H42))))),0)</f>
        <v>0</v>
      </c>
      <c r="Y42" s="78">
        <f t="shared" si="3"/>
        <v>121</v>
      </c>
      <c r="Z42" s="77">
        <f>IFERROR(IF(I42&lt;=3000,I42*VLOOKUP(Y42,'SEC Appendix V2'!$E$8:$F$107,2,FALSE),IF(Y42&lt;55,0,IF(AND('SEC Calculator 2021'!Y42&gt;=55,'SEC Calculator 2021'!Y42&lt;59.99),(240-0.06*'SEC Calculator 2021'!I42),IF(AND('SEC Calculator 2021'!Y42&gt;=60,'SEC Calculator 2021'!Y42&lt;=64.99),(360-0.09*'SEC Calculator 2021'!I42),IF(AND('SEC Calculator 2021'!Y42&gt;=65,'SEC Calculator 2021'!Y42&lt;=66.99),(600-0.15*'SEC Calculator 2021'!I42),960-0.24*'SEC Calculator 2021'!I42))))),0)</f>
        <v>0</v>
      </c>
      <c r="AA42" s="78">
        <f t="shared" si="4"/>
        <v>121</v>
      </c>
      <c r="AB42" s="77">
        <f>IFERROR(IF(J42&lt;=3000,J42*VLOOKUP(AA42,'SEC Appendix V2'!$E$8:$F$107,2,FALSE),IF(AA42&lt;55,0,IF(AND('SEC Calculator 2021'!AA42&gt;=55,'SEC Calculator 2021'!AA42&lt;59.99),(240-0.06*'SEC Calculator 2021'!J42),IF(AND('SEC Calculator 2021'!AA42&gt;=60,'SEC Calculator 2021'!AA42&lt;=64.99),(360-0.09*'SEC Calculator 2021'!J42),IF(AND('SEC Calculator 2021'!AA42&gt;=65,'SEC Calculator 2021'!AA42&lt;=66.99),(600-0.15*'SEC Calculator 2021'!J42),960-0.24*'SEC Calculator 2021'!J42))))),0)</f>
        <v>0</v>
      </c>
      <c r="AC42" s="78">
        <f t="shared" si="5"/>
        <v>121</v>
      </c>
      <c r="AD42" s="77">
        <f>IFERROR(IF(K42&lt;=3000,K42*VLOOKUP(AC42,'SEC Appendix V2'!$E$8:$F$107,2,FALSE),IF(AC42&lt;55,0,IF(AND('SEC Calculator 2021'!AC42&gt;=55,'SEC Calculator 2021'!AC42&lt;59.99),(240-0.06*'SEC Calculator 2021'!K42),IF(AND('SEC Calculator 2021'!AC42&gt;=60,'SEC Calculator 2021'!AC42&lt;=64.99),(360-0.09*'SEC Calculator 2021'!K42),IF(AND('SEC Calculator 2021'!AC42&gt;=65,'SEC Calculator 2021'!AC42&lt;=66.99),(600-0.15*'SEC Calculator 2021'!K42),960-0.24*'SEC Calculator 2021'!K42))))),0)</f>
        <v>0</v>
      </c>
      <c r="AE42" s="78">
        <f t="shared" si="6"/>
        <v>121</v>
      </c>
      <c r="AF42" s="77">
        <f>IFERROR(IF(L42&lt;=3000,L42*VLOOKUP(AE42,'SEC Appendix V2'!$E$8:$F$107,2,FALSE),IF(AE42&lt;55,0,IF(AND('SEC Calculator 2021'!AE42&gt;=55,'SEC Calculator 2021'!AE42&lt;59.99),(240-0.06*'SEC Calculator 2021'!L42),IF(AND('SEC Calculator 2021'!AE42&gt;=60,'SEC Calculator 2021'!AE42&lt;=64.99),(360-0.09*'SEC Calculator 2021'!L42),IF(AND('SEC Calculator 2021'!AE42&gt;=65,'SEC Calculator 2021'!AE42&lt;=66.99),(600-0.15*'SEC Calculator 2021'!L42),960-0.24*'SEC Calculator 2021'!L42))))),0)</f>
        <v>0</v>
      </c>
      <c r="AG42" s="78">
        <f t="shared" si="7"/>
        <v>121</v>
      </c>
      <c r="AH42" s="77">
        <f>IFERROR(IF(M42&lt;=3000,M42*VLOOKUP(AG42,'SEC Appendix V2'!$E$8:$F$107,2,FALSE),IF(AG42&lt;55,0,IF(AND('SEC Calculator 2021'!AG42&gt;=55,'SEC Calculator 2021'!AG42&lt;59.99),(240-0.06*'SEC Calculator 2021'!M42),IF(AND('SEC Calculator 2021'!AG42&gt;=60,'SEC Calculator 2021'!AG42&lt;=64.99),(360-0.09*'SEC Calculator 2021'!M42),IF(AND('SEC Calculator 2021'!AG42&gt;=65,'SEC Calculator 2021'!AG42&lt;=66.99),(600-0.15*'SEC Calculator 2021'!M42),960-0.24*'SEC Calculator 2021'!M42))))),0)</f>
        <v>0</v>
      </c>
      <c r="AI42" s="78">
        <f t="shared" si="8"/>
        <v>121</v>
      </c>
      <c r="AJ42" s="77">
        <f>IFERROR(IF(N42&lt;=3000,N42*VLOOKUP(AI42,'SEC Appendix V2'!$E$8:$F$107,2,FALSE),IF(AI42&lt;55,0,IF(AND('SEC Calculator 2021'!AI42&gt;=55,'SEC Calculator 2021'!AI42&lt;59.99),(240-0.06*'SEC Calculator 2021'!N42),IF(AND('SEC Calculator 2021'!AI42&gt;=60,'SEC Calculator 2021'!AI42&lt;=64.99),(360-0.09*'SEC Calculator 2021'!N42),IF(AND('SEC Calculator 2021'!AI42&gt;=65,'SEC Calculator 2021'!AI42&lt;=66.99),(600-0.15*'SEC Calculator 2021'!N42),960-0.24*'SEC Calculator 2021'!N42))))),0)</f>
        <v>0</v>
      </c>
      <c r="AK42" s="78">
        <f t="shared" si="9"/>
        <v>121</v>
      </c>
      <c r="AL42" s="77">
        <f>IFERROR(IF(O42&lt;=3000,O42*VLOOKUP(AK42,'SEC Appendix V2'!$E$8:$F$107,2,FALSE),IF(AK42&lt;55,0,IF(AND('SEC Calculator 2021'!AK42&gt;=55,'SEC Calculator 2021'!AK42&lt;59.99),(240-0.06*'SEC Calculator 2021'!O42),IF(AND('SEC Calculator 2021'!AK42&gt;=60,'SEC Calculator 2021'!AK42&lt;=64.99),(360-0.09*'SEC Calculator 2021'!O42),IF(AND('SEC Calculator 2021'!AK42&gt;=65,'SEC Calculator 2021'!AK42&lt;=66.99),(600-0.15*'SEC Calculator 2021'!O42),960-0.24*'SEC Calculator 2021'!O42))))),0)</f>
        <v>0</v>
      </c>
      <c r="AM42" s="78">
        <f t="shared" si="10"/>
        <v>121</v>
      </c>
      <c r="AN42" s="77">
        <f>IFERROR(IF(P42&lt;=3000,P42*VLOOKUP(AM42,'SEC Appendix V2'!$E$8:$F$107,2,FALSE),IF(AM42&lt;55,0,IF(AND('SEC Calculator 2021'!AM42&gt;=55,'SEC Calculator 2021'!AM42&lt;59.99),(240-0.06*'SEC Calculator 2021'!P42),IF(AND('SEC Calculator 2021'!AM42&gt;=60,'SEC Calculator 2021'!AM42&lt;=64.99),(360-0.09*'SEC Calculator 2021'!P42),IF(AND('SEC Calculator 2021'!AM42&gt;=65,'SEC Calculator 2021'!AM42&lt;=66.99),(600-0.15*'SEC Calculator 2021'!P42),960-0.24*'SEC Calculator 2021'!P42))))),0)</f>
        <v>0</v>
      </c>
      <c r="AO42" s="86">
        <f t="shared" si="11"/>
        <v>0</v>
      </c>
    </row>
    <row r="43" spans="1:41" s="68" customFormat="1" x14ac:dyDescent="0.25">
      <c r="A43" s="70">
        <v>14</v>
      </c>
      <c r="B43" s="57"/>
      <c r="C43" s="58"/>
      <c r="D43" s="66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7">
        <f t="shared" si="12"/>
        <v>121</v>
      </c>
      <c r="R43" s="77">
        <f>IFERROR(IF(E43&lt;=3000,E43*VLOOKUP(Q43,'SEC Appendix V2'!$E$8:$F$107,2,FALSE),IF(Q43&lt;55,0,IF(AND('SEC Calculator 2021'!Q43&gt;=55,'SEC Calculator 2021'!Q43&lt;59.99),(240-0.06*'SEC Calculator 2021'!E43),IF(AND('SEC Calculator 2021'!Q43&gt;=60,'SEC Calculator 2021'!Q43&lt;=64.99),(360-0.09*'SEC Calculator 2021'!E43),IF(AND('SEC Calculator 2021'!Q43&gt;=65,'SEC Calculator 2021'!Q43&lt;=66.99),(600-0.15*'SEC Calculator 2021'!E43),960-0.24*'SEC Calculator 2021'!E43))))),0)</f>
        <v>0</v>
      </c>
      <c r="S43" s="78">
        <f t="shared" si="0"/>
        <v>121</v>
      </c>
      <c r="T43" s="77">
        <f>IFERROR(IF(F43&lt;=3000,F43*VLOOKUP(S43,'SEC Appendix V2'!$E$8:$F$107,2,FALSE),IF(S43&lt;55,0,IF(AND('SEC Calculator 2021'!S43&gt;=55,'SEC Calculator 2021'!S43&lt;59.99),(240-0.06*'SEC Calculator 2021'!F43),IF(AND('SEC Calculator 2021'!S43&gt;=60,'SEC Calculator 2021'!S43&lt;=64.99),(360-0.09*'SEC Calculator 2021'!F43),IF(AND('SEC Calculator 2021'!S43&gt;=65,'SEC Calculator 2021'!S43&lt;=66.99),(600-0.15*'SEC Calculator 2021'!F43),960-0.24*'SEC Calculator 2021'!F43))))),0)</f>
        <v>0</v>
      </c>
      <c r="U43" s="78">
        <f t="shared" si="1"/>
        <v>121</v>
      </c>
      <c r="V43" s="77">
        <f>IFERROR(IF(G43&lt;=3000,G43*VLOOKUP(U43,'SEC Appendix V2'!$E$8:$F$107,2,FALSE),IF(U43&lt;55,0,IF(AND('SEC Calculator 2021'!U43&gt;=55,'SEC Calculator 2021'!U43&lt;59.99),(240-0.06*'SEC Calculator 2021'!G43),IF(AND('SEC Calculator 2021'!U43&gt;=60,'SEC Calculator 2021'!U43&lt;=64.99),(360-0.09*'SEC Calculator 2021'!G43),IF(AND('SEC Calculator 2021'!U43&gt;=65,'SEC Calculator 2021'!U43&lt;=66.99),(600-0.15*'SEC Calculator 2021'!G43),960-0.24*'SEC Calculator 2021'!G43))))),0)</f>
        <v>0</v>
      </c>
      <c r="W43" s="78">
        <f t="shared" si="2"/>
        <v>121</v>
      </c>
      <c r="X43" s="77">
        <f>IFERROR(IF(H43&lt;=3000,H43*VLOOKUP(W43,'SEC Appendix V2'!$E$8:$F$107,2,FALSE),IF(W43&lt;55,0,IF(AND('SEC Calculator 2021'!W43&gt;=55,'SEC Calculator 2021'!W43&lt;59.99),(240-0.06*'SEC Calculator 2021'!H43),IF(AND('SEC Calculator 2021'!W43&gt;=60,'SEC Calculator 2021'!W43&lt;=64.99),(360-0.09*'SEC Calculator 2021'!H43),IF(AND('SEC Calculator 2021'!W43&gt;=65,'SEC Calculator 2021'!W43&lt;=66.99),(600-0.15*'SEC Calculator 2021'!H43),960-0.24*'SEC Calculator 2021'!H43))))),0)</f>
        <v>0</v>
      </c>
      <c r="Y43" s="78">
        <f t="shared" si="3"/>
        <v>121</v>
      </c>
      <c r="Z43" s="77">
        <f>IFERROR(IF(I43&lt;=3000,I43*VLOOKUP(Y43,'SEC Appendix V2'!$E$8:$F$107,2,FALSE),IF(Y43&lt;55,0,IF(AND('SEC Calculator 2021'!Y43&gt;=55,'SEC Calculator 2021'!Y43&lt;59.99),(240-0.06*'SEC Calculator 2021'!I43),IF(AND('SEC Calculator 2021'!Y43&gt;=60,'SEC Calculator 2021'!Y43&lt;=64.99),(360-0.09*'SEC Calculator 2021'!I43),IF(AND('SEC Calculator 2021'!Y43&gt;=65,'SEC Calculator 2021'!Y43&lt;=66.99),(600-0.15*'SEC Calculator 2021'!I43),960-0.24*'SEC Calculator 2021'!I43))))),0)</f>
        <v>0</v>
      </c>
      <c r="AA43" s="78">
        <f t="shared" si="4"/>
        <v>121</v>
      </c>
      <c r="AB43" s="77">
        <f>IFERROR(IF(J43&lt;=3000,J43*VLOOKUP(AA43,'SEC Appendix V2'!$E$8:$F$107,2,FALSE),IF(AA43&lt;55,0,IF(AND('SEC Calculator 2021'!AA43&gt;=55,'SEC Calculator 2021'!AA43&lt;59.99),(240-0.06*'SEC Calculator 2021'!J43),IF(AND('SEC Calculator 2021'!AA43&gt;=60,'SEC Calculator 2021'!AA43&lt;=64.99),(360-0.09*'SEC Calculator 2021'!J43),IF(AND('SEC Calculator 2021'!AA43&gt;=65,'SEC Calculator 2021'!AA43&lt;=66.99),(600-0.15*'SEC Calculator 2021'!J43),960-0.24*'SEC Calculator 2021'!J43))))),0)</f>
        <v>0</v>
      </c>
      <c r="AC43" s="78">
        <f t="shared" si="5"/>
        <v>121</v>
      </c>
      <c r="AD43" s="77">
        <f>IFERROR(IF(K43&lt;=3000,K43*VLOOKUP(AC43,'SEC Appendix V2'!$E$8:$F$107,2,FALSE),IF(AC43&lt;55,0,IF(AND('SEC Calculator 2021'!AC43&gt;=55,'SEC Calculator 2021'!AC43&lt;59.99),(240-0.06*'SEC Calculator 2021'!K43),IF(AND('SEC Calculator 2021'!AC43&gt;=60,'SEC Calculator 2021'!AC43&lt;=64.99),(360-0.09*'SEC Calculator 2021'!K43),IF(AND('SEC Calculator 2021'!AC43&gt;=65,'SEC Calculator 2021'!AC43&lt;=66.99),(600-0.15*'SEC Calculator 2021'!K43),960-0.24*'SEC Calculator 2021'!K43))))),0)</f>
        <v>0</v>
      </c>
      <c r="AE43" s="78">
        <f t="shared" si="6"/>
        <v>121</v>
      </c>
      <c r="AF43" s="77">
        <f>IFERROR(IF(L43&lt;=3000,L43*VLOOKUP(AE43,'SEC Appendix V2'!$E$8:$F$107,2,FALSE),IF(AE43&lt;55,0,IF(AND('SEC Calculator 2021'!AE43&gt;=55,'SEC Calculator 2021'!AE43&lt;59.99),(240-0.06*'SEC Calculator 2021'!L43),IF(AND('SEC Calculator 2021'!AE43&gt;=60,'SEC Calculator 2021'!AE43&lt;=64.99),(360-0.09*'SEC Calculator 2021'!L43),IF(AND('SEC Calculator 2021'!AE43&gt;=65,'SEC Calculator 2021'!AE43&lt;=66.99),(600-0.15*'SEC Calculator 2021'!L43),960-0.24*'SEC Calculator 2021'!L43))))),0)</f>
        <v>0</v>
      </c>
      <c r="AG43" s="78">
        <f t="shared" si="7"/>
        <v>121</v>
      </c>
      <c r="AH43" s="77">
        <f>IFERROR(IF(M43&lt;=3000,M43*VLOOKUP(AG43,'SEC Appendix V2'!$E$8:$F$107,2,FALSE),IF(AG43&lt;55,0,IF(AND('SEC Calculator 2021'!AG43&gt;=55,'SEC Calculator 2021'!AG43&lt;59.99),(240-0.06*'SEC Calculator 2021'!M43),IF(AND('SEC Calculator 2021'!AG43&gt;=60,'SEC Calculator 2021'!AG43&lt;=64.99),(360-0.09*'SEC Calculator 2021'!M43),IF(AND('SEC Calculator 2021'!AG43&gt;=65,'SEC Calculator 2021'!AG43&lt;=66.99),(600-0.15*'SEC Calculator 2021'!M43),960-0.24*'SEC Calculator 2021'!M43))))),0)</f>
        <v>0</v>
      </c>
      <c r="AI43" s="78">
        <f t="shared" si="8"/>
        <v>121</v>
      </c>
      <c r="AJ43" s="77">
        <f>IFERROR(IF(N43&lt;=3000,N43*VLOOKUP(AI43,'SEC Appendix V2'!$E$8:$F$107,2,FALSE),IF(AI43&lt;55,0,IF(AND('SEC Calculator 2021'!AI43&gt;=55,'SEC Calculator 2021'!AI43&lt;59.99),(240-0.06*'SEC Calculator 2021'!N43),IF(AND('SEC Calculator 2021'!AI43&gt;=60,'SEC Calculator 2021'!AI43&lt;=64.99),(360-0.09*'SEC Calculator 2021'!N43),IF(AND('SEC Calculator 2021'!AI43&gt;=65,'SEC Calculator 2021'!AI43&lt;=66.99),(600-0.15*'SEC Calculator 2021'!N43),960-0.24*'SEC Calculator 2021'!N43))))),0)</f>
        <v>0</v>
      </c>
      <c r="AK43" s="78">
        <f t="shared" si="9"/>
        <v>121</v>
      </c>
      <c r="AL43" s="77">
        <f>IFERROR(IF(O43&lt;=3000,O43*VLOOKUP(AK43,'SEC Appendix V2'!$E$8:$F$107,2,FALSE),IF(AK43&lt;55,0,IF(AND('SEC Calculator 2021'!AK43&gt;=55,'SEC Calculator 2021'!AK43&lt;59.99),(240-0.06*'SEC Calculator 2021'!O43),IF(AND('SEC Calculator 2021'!AK43&gt;=60,'SEC Calculator 2021'!AK43&lt;=64.99),(360-0.09*'SEC Calculator 2021'!O43),IF(AND('SEC Calculator 2021'!AK43&gt;=65,'SEC Calculator 2021'!AK43&lt;=66.99),(600-0.15*'SEC Calculator 2021'!O43),960-0.24*'SEC Calculator 2021'!O43))))),0)</f>
        <v>0</v>
      </c>
      <c r="AM43" s="78">
        <f t="shared" si="10"/>
        <v>121</v>
      </c>
      <c r="AN43" s="77">
        <f>IFERROR(IF(P43&lt;=3000,P43*VLOOKUP(AM43,'SEC Appendix V2'!$E$8:$F$107,2,FALSE),IF(AM43&lt;55,0,IF(AND('SEC Calculator 2021'!AM43&gt;=55,'SEC Calculator 2021'!AM43&lt;59.99),(240-0.06*'SEC Calculator 2021'!P43),IF(AND('SEC Calculator 2021'!AM43&gt;=60,'SEC Calculator 2021'!AM43&lt;=64.99),(360-0.09*'SEC Calculator 2021'!P43),IF(AND('SEC Calculator 2021'!AM43&gt;=65,'SEC Calculator 2021'!AM43&lt;=66.99),(600-0.15*'SEC Calculator 2021'!P43),960-0.24*'SEC Calculator 2021'!P43))))),0)</f>
        <v>0</v>
      </c>
      <c r="AO43" s="86">
        <f t="shared" si="11"/>
        <v>0</v>
      </c>
    </row>
    <row r="44" spans="1:41" x14ac:dyDescent="0.25">
      <c r="A44" s="70">
        <v>15</v>
      </c>
      <c r="B44" s="58"/>
      <c r="C44" s="58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50">
        <f t="shared" si="12"/>
        <v>121</v>
      </c>
      <c r="R44" s="77">
        <f>IFERROR(IF(E44&lt;=3000,E44*VLOOKUP(Q44,'SEC Appendix V2'!$E$8:$F$107,2,FALSE),IF(Q44&lt;55,0,IF(AND('SEC Calculator 2021'!Q44&gt;=55,'SEC Calculator 2021'!Q44&lt;59.99),(240-0.06*'SEC Calculator 2021'!E44),IF(AND('SEC Calculator 2021'!Q44&gt;=60,'SEC Calculator 2021'!Q44&lt;=64.99),(360-0.09*'SEC Calculator 2021'!E44),IF(AND('SEC Calculator 2021'!Q44&gt;=65,'SEC Calculator 2021'!Q44&lt;=66.99),(600-0.15*'SEC Calculator 2021'!E44),960-0.24*'SEC Calculator 2021'!E44))))),0)</f>
        <v>0</v>
      </c>
      <c r="S44" s="78">
        <f t="shared" si="0"/>
        <v>121</v>
      </c>
      <c r="T44" s="77">
        <f>IFERROR(IF(F44&lt;=3000,F44*VLOOKUP(S44,'SEC Appendix V2'!$E$8:$F$107,2,FALSE),IF(S44&lt;55,0,IF(AND('SEC Calculator 2021'!S44&gt;=55,'SEC Calculator 2021'!S44&lt;59.99),(240-0.06*'SEC Calculator 2021'!F44),IF(AND('SEC Calculator 2021'!S44&gt;=60,'SEC Calculator 2021'!S44&lt;=64.99),(360-0.09*'SEC Calculator 2021'!F44),IF(AND('SEC Calculator 2021'!S44&gt;=65,'SEC Calculator 2021'!S44&lt;=66.99),(600-0.15*'SEC Calculator 2021'!F44),960-0.24*'SEC Calculator 2021'!F44))))),0)</f>
        <v>0</v>
      </c>
      <c r="U44" s="78">
        <f t="shared" si="1"/>
        <v>121</v>
      </c>
      <c r="V44" s="77">
        <f>IFERROR(IF(G44&lt;=3000,G44*VLOOKUP(U44,'SEC Appendix V2'!$E$8:$F$107,2,FALSE),IF(U44&lt;55,0,IF(AND('SEC Calculator 2021'!U44&gt;=55,'SEC Calculator 2021'!U44&lt;59.99),(240-0.06*'SEC Calculator 2021'!G44),IF(AND('SEC Calculator 2021'!U44&gt;=60,'SEC Calculator 2021'!U44&lt;=64.99),(360-0.09*'SEC Calculator 2021'!G44),IF(AND('SEC Calculator 2021'!U44&gt;=65,'SEC Calculator 2021'!U44&lt;=66.99),(600-0.15*'SEC Calculator 2021'!G44),960-0.24*'SEC Calculator 2021'!G44))))),0)</f>
        <v>0</v>
      </c>
      <c r="W44" s="78">
        <f t="shared" si="2"/>
        <v>121</v>
      </c>
      <c r="X44" s="77">
        <f>IFERROR(IF(H44&lt;=3000,H44*VLOOKUP(W44,'SEC Appendix V2'!$E$8:$F$107,2,FALSE),IF(W44&lt;55,0,IF(AND('SEC Calculator 2021'!W44&gt;=55,'SEC Calculator 2021'!W44&lt;59.99),(240-0.06*'SEC Calculator 2021'!H44),IF(AND('SEC Calculator 2021'!W44&gt;=60,'SEC Calculator 2021'!W44&lt;=64.99),(360-0.09*'SEC Calculator 2021'!H44),IF(AND('SEC Calculator 2021'!W44&gt;=65,'SEC Calculator 2021'!W44&lt;=66.99),(600-0.15*'SEC Calculator 2021'!H44),960-0.24*'SEC Calculator 2021'!H44))))),0)</f>
        <v>0</v>
      </c>
      <c r="Y44" s="78">
        <f t="shared" si="3"/>
        <v>121</v>
      </c>
      <c r="Z44" s="77">
        <f>IFERROR(IF(I44&lt;=3000,I44*VLOOKUP(Y44,'SEC Appendix V2'!$E$8:$F$107,2,FALSE),IF(Y44&lt;55,0,IF(AND('SEC Calculator 2021'!Y44&gt;=55,'SEC Calculator 2021'!Y44&lt;59.99),(240-0.06*'SEC Calculator 2021'!I44),IF(AND('SEC Calculator 2021'!Y44&gt;=60,'SEC Calculator 2021'!Y44&lt;=64.99),(360-0.09*'SEC Calculator 2021'!I44),IF(AND('SEC Calculator 2021'!Y44&gt;=65,'SEC Calculator 2021'!Y44&lt;=66.99),(600-0.15*'SEC Calculator 2021'!I44),960-0.24*'SEC Calculator 2021'!I44))))),0)</f>
        <v>0</v>
      </c>
      <c r="AA44" s="78">
        <f t="shared" si="4"/>
        <v>121</v>
      </c>
      <c r="AB44" s="77">
        <f>IFERROR(IF(J44&lt;=3000,J44*VLOOKUP(AA44,'SEC Appendix V2'!$E$8:$F$107,2,FALSE),IF(AA44&lt;55,0,IF(AND('SEC Calculator 2021'!AA44&gt;=55,'SEC Calculator 2021'!AA44&lt;59.99),(240-0.06*'SEC Calculator 2021'!J44),IF(AND('SEC Calculator 2021'!AA44&gt;=60,'SEC Calculator 2021'!AA44&lt;=64.99),(360-0.09*'SEC Calculator 2021'!J44),IF(AND('SEC Calculator 2021'!AA44&gt;=65,'SEC Calculator 2021'!AA44&lt;=66.99),(600-0.15*'SEC Calculator 2021'!J44),960-0.24*'SEC Calculator 2021'!J44))))),0)</f>
        <v>0</v>
      </c>
      <c r="AC44" s="78">
        <f t="shared" si="5"/>
        <v>121</v>
      </c>
      <c r="AD44" s="77">
        <f>IFERROR(IF(K44&lt;=3000,K44*VLOOKUP(AC44,'SEC Appendix V2'!$E$8:$F$107,2,FALSE),IF(AC44&lt;55,0,IF(AND('SEC Calculator 2021'!AC44&gt;=55,'SEC Calculator 2021'!AC44&lt;59.99),(240-0.06*'SEC Calculator 2021'!K44),IF(AND('SEC Calculator 2021'!AC44&gt;=60,'SEC Calculator 2021'!AC44&lt;=64.99),(360-0.09*'SEC Calculator 2021'!K44),IF(AND('SEC Calculator 2021'!AC44&gt;=65,'SEC Calculator 2021'!AC44&lt;=66.99),(600-0.15*'SEC Calculator 2021'!K44),960-0.24*'SEC Calculator 2021'!K44))))),0)</f>
        <v>0</v>
      </c>
      <c r="AE44" s="78">
        <f t="shared" si="6"/>
        <v>121</v>
      </c>
      <c r="AF44" s="77">
        <f>IFERROR(IF(L44&lt;=3000,L44*VLOOKUP(AE44,'SEC Appendix V2'!$E$8:$F$107,2,FALSE),IF(AE44&lt;55,0,IF(AND('SEC Calculator 2021'!AE44&gt;=55,'SEC Calculator 2021'!AE44&lt;59.99),(240-0.06*'SEC Calculator 2021'!L44),IF(AND('SEC Calculator 2021'!AE44&gt;=60,'SEC Calculator 2021'!AE44&lt;=64.99),(360-0.09*'SEC Calculator 2021'!L44),IF(AND('SEC Calculator 2021'!AE44&gt;=65,'SEC Calculator 2021'!AE44&lt;=66.99),(600-0.15*'SEC Calculator 2021'!L44),960-0.24*'SEC Calculator 2021'!L44))))),0)</f>
        <v>0</v>
      </c>
      <c r="AG44" s="78">
        <f t="shared" si="7"/>
        <v>121</v>
      </c>
      <c r="AH44" s="77">
        <f>IFERROR(IF(M44&lt;=3000,M44*VLOOKUP(AG44,'SEC Appendix V2'!$E$8:$F$107,2,FALSE),IF(AG44&lt;55,0,IF(AND('SEC Calculator 2021'!AG44&gt;=55,'SEC Calculator 2021'!AG44&lt;59.99),(240-0.06*'SEC Calculator 2021'!M44),IF(AND('SEC Calculator 2021'!AG44&gt;=60,'SEC Calculator 2021'!AG44&lt;=64.99),(360-0.09*'SEC Calculator 2021'!M44),IF(AND('SEC Calculator 2021'!AG44&gt;=65,'SEC Calculator 2021'!AG44&lt;=66.99),(600-0.15*'SEC Calculator 2021'!M44),960-0.24*'SEC Calculator 2021'!M44))))),0)</f>
        <v>0</v>
      </c>
      <c r="AI44" s="78">
        <f t="shared" si="8"/>
        <v>121</v>
      </c>
      <c r="AJ44" s="77">
        <f>IFERROR(IF(N44&lt;=3000,N44*VLOOKUP(AI44,'SEC Appendix V2'!$E$8:$F$107,2,FALSE),IF(AI44&lt;55,0,IF(AND('SEC Calculator 2021'!AI44&gt;=55,'SEC Calculator 2021'!AI44&lt;59.99),(240-0.06*'SEC Calculator 2021'!N44),IF(AND('SEC Calculator 2021'!AI44&gt;=60,'SEC Calculator 2021'!AI44&lt;=64.99),(360-0.09*'SEC Calculator 2021'!N44),IF(AND('SEC Calculator 2021'!AI44&gt;=65,'SEC Calculator 2021'!AI44&lt;=66.99),(600-0.15*'SEC Calculator 2021'!N44),960-0.24*'SEC Calculator 2021'!N44))))),0)</f>
        <v>0</v>
      </c>
      <c r="AK44" s="78">
        <f t="shared" si="9"/>
        <v>121</v>
      </c>
      <c r="AL44" s="77">
        <f>IFERROR(IF(O44&lt;=3000,O44*VLOOKUP(AK44,'SEC Appendix V2'!$E$8:$F$107,2,FALSE),IF(AK44&lt;55,0,IF(AND('SEC Calculator 2021'!AK44&gt;=55,'SEC Calculator 2021'!AK44&lt;59.99),(240-0.06*'SEC Calculator 2021'!O44),IF(AND('SEC Calculator 2021'!AK44&gt;=60,'SEC Calculator 2021'!AK44&lt;=64.99),(360-0.09*'SEC Calculator 2021'!O44),IF(AND('SEC Calculator 2021'!AK44&gt;=65,'SEC Calculator 2021'!AK44&lt;=66.99),(600-0.15*'SEC Calculator 2021'!O44),960-0.24*'SEC Calculator 2021'!O44))))),0)</f>
        <v>0</v>
      </c>
      <c r="AM44" s="78">
        <f t="shared" si="10"/>
        <v>121</v>
      </c>
      <c r="AN44" s="77">
        <f>IFERROR(IF(P44&lt;=3000,P44*VLOOKUP(AM44,'SEC Appendix V2'!$E$8:$F$107,2,FALSE),IF(AM44&lt;55,0,IF(AND('SEC Calculator 2021'!AM44&gt;=55,'SEC Calculator 2021'!AM44&lt;59.99),(240-0.06*'SEC Calculator 2021'!P44),IF(AND('SEC Calculator 2021'!AM44&gt;=60,'SEC Calculator 2021'!AM44&lt;=64.99),(360-0.09*'SEC Calculator 2021'!P44),IF(AND('SEC Calculator 2021'!AM44&gt;=65,'SEC Calculator 2021'!AM44&lt;=66.99),(600-0.15*'SEC Calculator 2021'!P44),960-0.24*'SEC Calculator 2021'!P44))))),0)</f>
        <v>0</v>
      </c>
      <c r="AO44" s="86">
        <f t="shared" si="11"/>
        <v>0</v>
      </c>
    </row>
    <row r="45" spans="1:41" x14ac:dyDescent="0.25">
      <c r="A45" s="70">
        <v>16</v>
      </c>
      <c r="B45" s="57"/>
      <c r="C45" s="58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50">
        <f t="shared" si="12"/>
        <v>121</v>
      </c>
      <c r="R45" s="77">
        <f>IFERROR(IF(E45&lt;=3000,E45*VLOOKUP(Q45,'SEC Appendix V2'!$E$8:$F$107,2,FALSE),IF(Q45&lt;55,0,IF(AND('SEC Calculator 2021'!Q45&gt;=55,'SEC Calculator 2021'!Q45&lt;59.99),(240-0.06*'SEC Calculator 2021'!E45),IF(AND('SEC Calculator 2021'!Q45&gt;=60,'SEC Calculator 2021'!Q45&lt;=64.99),(360-0.09*'SEC Calculator 2021'!E45),IF(AND('SEC Calculator 2021'!Q45&gt;=65,'SEC Calculator 2021'!Q45&lt;=66.99),(600-0.15*'SEC Calculator 2021'!E45),960-0.24*'SEC Calculator 2021'!E45))))),0)</f>
        <v>0</v>
      </c>
      <c r="S45" s="78">
        <f t="shared" si="0"/>
        <v>121</v>
      </c>
      <c r="T45" s="77">
        <f>IFERROR(IF(F45&lt;=3000,F45*VLOOKUP(S45,'SEC Appendix V2'!$E$8:$F$107,2,FALSE),IF(S45&lt;55,0,IF(AND('SEC Calculator 2021'!S45&gt;=55,'SEC Calculator 2021'!S45&lt;59.99),(240-0.06*'SEC Calculator 2021'!F45),IF(AND('SEC Calculator 2021'!S45&gt;=60,'SEC Calculator 2021'!S45&lt;=64.99),(360-0.09*'SEC Calculator 2021'!F45),IF(AND('SEC Calculator 2021'!S45&gt;=65,'SEC Calculator 2021'!S45&lt;=66.99),(600-0.15*'SEC Calculator 2021'!F45),960-0.24*'SEC Calculator 2021'!F45))))),0)</f>
        <v>0</v>
      </c>
      <c r="U45" s="78">
        <f t="shared" si="1"/>
        <v>121</v>
      </c>
      <c r="V45" s="77">
        <f>IFERROR(IF(G45&lt;=3000,G45*VLOOKUP(U45,'SEC Appendix V2'!$E$8:$F$107,2,FALSE),IF(U45&lt;55,0,IF(AND('SEC Calculator 2021'!U45&gt;=55,'SEC Calculator 2021'!U45&lt;59.99),(240-0.06*'SEC Calculator 2021'!G45),IF(AND('SEC Calculator 2021'!U45&gt;=60,'SEC Calculator 2021'!U45&lt;=64.99),(360-0.09*'SEC Calculator 2021'!G45),IF(AND('SEC Calculator 2021'!U45&gt;=65,'SEC Calculator 2021'!U45&lt;=66.99),(600-0.15*'SEC Calculator 2021'!G45),960-0.24*'SEC Calculator 2021'!G45))))),0)</f>
        <v>0</v>
      </c>
      <c r="W45" s="78">
        <f t="shared" si="2"/>
        <v>121</v>
      </c>
      <c r="X45" s="77">
        <f>IFERROR(IF(H45&lt;=3000,H45*VLOOKUP(W45,'SEC Appendix V2'!$E$8:$F$107,2,FALSE),IF(W45&lt;55,0,IF(AND('SEC Calculator 2021'!W45&gt;=55,'SEC Calculator 2021'!W45&lt;59.99),(240-0.06*'SEC Calculator 2021'!H45),IF(AND('SEC Calculator 2021'!W45&gt;=60,'SEC Calculator 2021'!W45&lt;=64.99),(360-0.09*'SEC Calculator 2021'!H45),IF(AND('SEC Calculator 2021'!W45&gt;=65,'SEC Calculator 2021'!W45&lt;=66.99),(600-0.15*'SEC Calculator 2021'!H45),960-0.24*'SEC Calculator 2021'!H45))))),0)</f>
        <v>0</v>
      </c>
      <c r="Y45" s="78">
        <f t="shared" si="3"/>
        <v>121</v>
      </c>
      <c r="Z45" s="77">
        <f>IFERROR(IF(I45&lt;=3000,I45*VLOOKUP(Y45,'SEC Appendix V2'!$E$8:$F$107,2,FALSE),IF(Y45&lt;55,0,IF(AND('SEC Calculator 2021'!Y45&gt;=55,'SEC Calculator 2021'!Y45&lt;59.99),(240-0.06*'SEC Calculator 2021'!I45),IF(AND('SEC Calculator 2021'!Y45&gt;=60,'SEC Calculator 2021'!Y45&lt;=64.99),(360-0.09*'SEC Calculator 2021'!I45),IF(AND('SEC Calculator 2021'!Y45&gt;=65,'SEC Calculator 2021'!Y45&lt;=66.99),(600-0.15*'SEC Calculator 2021'!I45),960-0.24*'SEC Calculator 2021'!I45))))),0)</f>
        <v>0</v>
      </c>
      <c r="AA45" s="78">
        <f t="shared" si="4"/>
        <v>121</v>
      </c>
      <c r="AB45" s="77">
        <f>IFERROR(IF(J45&lt;=3000,J45*VLOOKUP(AA45,'SEC Appendix V2'!$E$8:$F$107,2,FALSE),IF(AA45&lt;55,0,IF(AND('SEC Calculator 2021'!AA45&gt;=55,'SEC Calculator 2021'!AA45&lt;59.99),(240-0.06*'SEC Calculator 2021'!J45),IF(AND('SEC Calculator 2021'!AA45&gt;=60,'SEC Calculator 2021'!AA45&lt;=64.99),(360-0.09*'SEC Calculator 2021'!J45),IF(AND('SEC Calculator 2021'!AA45&gt;=65,'SEC Calculator 2021'!AA45&lt;=66.99),(600-0.15*'SEC Calculator 2021'!J45),960-0.24*'SEC Calculator 2021'!J45))))),0)</f>
        <v>0</v>
      </c>
      <c r="AC45" s="78">
        <f t="shared" si="5"/>
        <v>121</v>
      </c>
      <c r="AD45" s="77">
        <f>IFERROR(IF(K45&lt;=3000,K45*VLOOKUP(AC45,'SEC Appendix V2'!$E$8:$F$107,2,FALSE),IF(AC45&lt;55,0,IF(AND('SEC Calculator 2021'!AC45&gt;=55,'SEC Calculator 2021'!AC45&lt;59.99),(240-0.06*'SEC Calculator 2021'!K45),IF(AND('SEC Calculator 2021'!AC45&gt;=60,'SEC Calculator 2021'!AC45&lt;=64.99),(360-0.09*'SEC Calculator 2021'!K45),IF(AND('SEC Calculator 2021'!AC45&gt;=65,'SEC Calculator 2021'!AC45&lt;=66.99),(600-0.15*'SEC Calculator 2021'!K45),960-0.24*'SEC Calculator 2021'!K45))))),0)</f>
        <v>0</v>
      </c>
      <c r="AE45" s="78">
        <f t="shared" si="6"/>
        <v>121</v>
      </c>
      <c r="AF45" s="77">
        <f>IFERROR(IF(L45&lt;=3000,L45*VLOOKUP(AE45,'SEC Appendix V2'!$E$8:$F$107,2,FALSE),IF(AE45&lt;55,0,IF(AND('SEC Calculator 2021'!AE45&gt;=55,'SEC Calculator 2021'!AE45&lt;59.99),(240-0.06*'SEC Calculator 2021'!L45),IF(AND('SEC Calculator 2021'!AE45&gt;=60,'SEC Calculator 2021'!AE45&lt;=64.99),(360-0.09*'SEC Calculator 2021'!L45),IF(AND('SEC Calculator 2021'!AE45&gt;=65,'SEC Calculator 2021'!AE45&lt;=66.99),(600-0.15*'SEC Calculator 2021'!L45),960-0.24*'SEC Calculator 2021'!L45))))),0)</f>
        <v>0</v>
      </c>
      <c r="AG45" s="78">
        <f t="shared" si="7"/>
        <v>121</v>
      </c>
      <c r="AH45" s="77">
        <f>IFERROR(IF(M45&lt;=3000,M45*VLOOKUP(AG45,'SEC Appendix V2'!$E$8:$F$107,2,FALSE),IF(AG45&lt;55,0,IF(AND('SEC Calculator 2021'!AG45&gt;=55,'SEC Calculator 2021'!AG45&lt;59.99),(240-0.06*'SEC Calculator 2021'!M45),IF(AND('SEC Calculator 2021'!AG45&gt;=60,'SEC Calculator 2021'!AG45&lt;=64.99),(360-0.09*'SEC Calculator 2021'!M45),IF(AND('SEC Calculator 2021'!AG45&gt;=65,'SEC Calculator 2021'!AG45&lt;=66.99),(600-0.15*'SEC Calculator 2021'!M45),960-0.24*'SEC Calculator 2021'!M45))))),0)</f>
        <v>0</v>
      </c>
      <c r="AI45" s="78">
        <f t="shared" si="8"/>
        <v>121</v>
      </c>
      <c r="AJ45" s="77">
        <f>IFERROR(IF(N45&lt;=3000,N45*VLOOKUP(AI45,'SEC Appendix V2'!$E$8:$F$107,2,FALSE),IF(AI45&lt;55,0,IF(AND('SEC Calculator 2021'!AI45&gt;=55,'SEC Calculator 2021'!AI45&lt;59.99),(240-0.06*'SEC Calculator 2021'!N45),IF(AND('SEC Calculator 2021'!AI45&gt;=60,'SEC Calculator 2021'!AI45&lt;=64.99),(360-0.09*'SEC Calculator 2021'!N45),IF(AND('SEC Calculator 2021'!AI45&gt;=65,'SEC Calculator 2021'!AI45&lt;=66.99),(600-0.15*'SEC Calculator 2021'!N45),960-0.24*'SEC Calculator 2021'!N45))))),0)</f>
        <v>0</v>
      </c>
      <c r="AK45" s="78">
        <f t="shared" si="9"/>
        <v>121</v>
      </c>
      <c r="AL45" s="77">
        <f>IFERROR(IF(O45&lt;=3000,O45*VLOOKUP(AK45,'SEC Appendix V2'!$E$8:$F$107,2,FALSE),IF(AK45&lt;55,0,IF(AND('SEC Calculator 2021'!AK45&gt;=55,'SEC Calculator 2021'!AK45&lt;59.99),(240-0.06*'SEC Calculator 2021'!O45),IF(AND('SEC Calculator 2021'!AK45&gt;=60,'SEC Calculator 2021'!AK45&lt;=64.99),(360-0.09*'SEC Calculator 2021'!O45),IF(AND('SEC Calculator 2021'!AK45&gt;=65,'SEC Calculator 2021'!AK45&lt;=66.99),(600-0.15*'SEC Calculator 2021'!O45),960-0.24*'SEC Calculator 2021'!O45))))),0)</f>
        <v>0</v>
      </c>
      <c r="AM45" s="78">
        <f t="shared" si="10"/>
        <v>121</v>
      </c>
      <c r="AN45" s="77">
        <f>IFERROR(IF(P45&lt;=3000,P45*VLOOKUP(AM45,'SEC Appendix V2'!$E$8:$F$107,2,FALSE),IF(AM45&lt;55,0,IF(AND('SEC Calculator 2021'!AM45&gt;=55,'SEC Calculator 2021'!AM45&lt;59.99),(240-0.06*'SEC Calculator 2021'!P45),IF(AND('SEC Calculator 2021'!AM45&gt;=60,'SEC Calculator 2021'!AM45&lt;=64.99),(360-0.09*'SEC Calculator 2021'!P45),IF(AND('SEC Calculator 2021'!AM45&gt;=65,'SEC Calculator 2021'!AM45&lt;=66.99),(600-0.15*'SEC Calculator 2021'!P45),960-0.24*'SEC Calculator 2021'!P45))))),0)</f>
        <v>0</v>
      </c>
      <c r="AO45" s="86">
        <f t="shared" si="11"/>
        <v>0</v>
      </c>
    </row>
    <row r="46" spans="1:41" x14ac:dyDescent="0.25">
      <c r="A46" s="70">
        <v>17</v>
      </c>
      <c r="B46" s="57"/>
      <c r="C46" s="58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50">
        <f t="shared" si="12"/>
        <v>121</v>
      </c>
      <c r="R46" s="77">
        <f>IFERROR(IF(E46&lt;=3000,E46*VLOOKUP(Q46,'SEC Appendix V2'!$E$8:$F$107,2,FALSE),IF(Q46&lt;55,0,IF(AND('SEC Calculator 2021'!Q46&gt;=55,'SEC Calculator 2021'!Q46&lt;59.99),(240-0.06*'SEC Calculator 2021'!E46),IF(AND('SEC Calculator 2021'!Q46&gt;=60,'SEC Calculator 2021'!Q46&lt;=64.99),(360-0.09*'SEC Calculator 2021'!E46),IF(AND('SEC Calculator 2021'!Q46&gt;=65,'SEC Calculator 2021'!Q46&lt;=66.99),(600-0.15*'SEC Calculator 2021'!E46),960-0.24*'SEC Calculator 2021'!E46))))),0)</f>
        <v>0</v>
      </c>
      <c r="S46" s="78">
        <f t="shared" si="0"/>
        <v>121</v>
      </c>
      <c r="T46" s="77">
        <f>IFERROR(IF(F46&lt;=3000,F46*VLOOKUP(S46,'SEC Appendix V2'!$E$8:$F$107,2,FALSE),IF(S46&lt;55,0,IF(AND('SEC Calculator 2021'!S46&gt;=55,'SEC Calculator 2021'!S46&lt;59.99),(240-0.06*'SEC Calculator 2021'!F46),IF(AND('SEC Calculator 2021'!S46&gt;=60,'SEC Calculator 2021'!S46&lt;=64.99),(360-0.09*'SEC Calculator 2021'!F46),IF(AND('SEC Calculator 2021'!S46&gt;=65,'SEC Calculator 2021'!S46&lt;=66.99),(600-0.15*'SEC Calculator 2021'!F46),960-0.24*'SEC Calculator 2021'!F46))))),0)</f>
        <v>0</v>
      </c>
      <c r="U46" s="78">
        <f t="shared" si="1"/>
        <v>121</v>
      </c>
      <c r="V46" s="77">
        <f>IFERROR(IF(G46&lt;=3000,G46*VLOOKUP(U46,'SEC Appendix V2'!$E$8:$F$107,2,FALSE),IF(U46&lt;55,0,IF(AND('SEC Calculator 2021'!U46&gt;=55,'SEC Calculator 2021'!U46&lt;59.99),(240-0.06*'SEC Calculator 2021'!G46),IF(AND('SEC Calculator 2021'!U46&gt;=60,'SEC Calculator 2021'!U46&lt;=64.99),(360-0.09*'SEC Calculator 2021'!G46),IF(AND('SEC Calculator 2021'!U46&gt;=65,'SEC Calculator 2021'!U46&lt;=66.99),(600-0.15*'SEC Calculator 2021'!G46),960-0.24*'SEC Calculator 2021'!G46))))),0)</f>
        <v>0</v>
      </c>
      <c r="W46" s="78">
        <f t="shared" si="2"/>
        <v>121</v>
      </c>
      <c r="X46" s="77">
        <f>IFERROR(IF(H46&lt;=3000,H46*VLOOKUP(W46,'SEC Appendix V2'!$E$8:$F$107,2,FALSE),IF(W46&lt;55,0,IF(AND('SEC Calculator 2021'!W46&gt;=55,'SEC Calculator 2021'!W46&lt;59.99),(240-0.06*'SEC Calculator 2021'!H46),IF(AND('SEC Calculator 2021'!W46&gt;=60,'SEC Calculator 2021'!W46&lt;=64.99),(360-0.09*'SEC Calculator 2021'!H46),IF(AND('SEC Calculator 2021'!W46&gt;=65,'SEC Calculator 2021'!W46&lt;=66.99),(600-0.15*'SEC Calculator 2021'!H46),960-0.24*'SEC Calculator 2021'!H46))))),0)</f>
        <v>0</v>
      </c>
      <c r="Y46" s="78">
        <f t="shared" si="3"/>
        <v>121</v>
      </c>
      <c r="Z46" s="77">
        <f>IFERROR(IF(I46&lt;=3000,I46*VLOOKUP(Y46,'SEC Appendix V2'!$E$8:$F$107,2,FALSE),IF(Y46&lt;55,0,IF(AND('SEC Calculator 2021'!Y46&gt;=55,'SEC Calculator 2021'!Y46&lt;59.99),(240-0.06*'SEC Calculator 2021'!I46),IF(AND('SEC Calculator 2021'!Y46&gt;=60,'SEC Calculator 2021'!Y46&lt;=64.99),(360-0.09*'SEC Calculator 2021'!I46),IF(AND('SEC Calculator 2021'!Y46&gt;=65,'SEC Calculator 2021'!Y46&lt;=66.99),(600-0.15*'SEC Calculator 2021'!I46),960-0.24*'SEC Calculator 2021'!I46))))),0)</f>
        <v>0</v>
      </c>
      <c r="AA46" s="78">
        <f t="shared" si="4"/>
        <v>121</v>
      </c>
      <c r="AB46" s="77">
        <f>IFERROR(IF(J46&lt;=3000,J46*VLOOKUP(AA46,'SEC Appendix V2'!$E$8:$F$107,2,FALSE),IF(AA46&lt;55,0,IF(AND('SEC Calculator 2021'!AA46&gt;=55,'SEC Calculator 2021'!AA46&lt;59.99),(240-0.06*'SEC Calculator 2021'!J46),IF(AND('SEC Calculator 2021'!AA46&gt;=60,'SEC Calculator 2021'!AA46&lt;=64.99),(360-0.09*'SEC Calculator 2021'!J46),IF(AND('SEC Calculator 2021'!AA46&gt;=65,'SEC Calculator 2021'!AA46&lt;=66.99),(600-0.15*'SEC Calculator 2021'!J46),960-0.24*'SEC Calculator 2021'!J46))))),0)</f>
        <v>0</v>
      </c>
      <c r="AC46" s="78">
        <f t="shared" si="5"/>
        <v>121</v>
      </c>
      <c r="AD46" s="77">
        <f>IFERROR(IF(K46&lt;=3000,K46*VLOOKUP(AC46,'SEC Appendix V2'!$E$8:$F$107,2,FALSE),IF(AC46&lt;55,0,IF(AND('SEC Calculator 2021'!AC46&gt;=55,'SEC Calculator 2021'!AC46&lt;59.99),(240-0.06*'SEC Calculator 2021'!K46),IF(AND('SEC Calculator 2021'!AC46&gt;=60,'SEC Calculator 2021'!AC46&lt;=64.99),(360-0.09*'SEC Calculator 2021'!K46),IF(AND('SEC Calculator 2021'!AC46&gt;=65,'SEC Calculator 2021'!AC46&lt;=66.99),(600-0.15*'SEC Calculator 2021'!K46),960-0.24*'SEC Calculator 2021'!K46))))),0)</f>
        <v>0</v>
      </c>
      <c r="AE46" s="78">
        <f t="shared" si="6"/>
        <v>121</v>
      </c>
      <c r="AF46" s="77">
        <f>IFERROR(IF(L46&lt;=3000,L46*VLOOKUP(AE46,'SEC Appendix V2'!$E$8:$F$107,2,FALSE),IF(AE46&lt;55,0,IF(AND('SEC Calculator 2021'!AE46&gt;=55,'SEC Calculator 2021'!AE46&lt;59.99),(240-0.06*'SEC Calculator 2021'!L46),IF(AND('SEC Calculator 2021'!AE46&gt;=60,'SEC Calculator 2021'!AE46&lt;=64.99),(360-0.09*'SEC Calculator 2021'!L46),IF(AND('SEC Calculator 2021'!AE46&gt;=65,'SEC Calculator 2021'!AE46&lt;=66.99),(600-0.15*'SEC Calculator 2021'!L46),960-0.24*'SEC Calculator 2021'!L46))))),0)</f>
        <v>0</v>
      </c>
      <c r="AG46" s="78">
        <f t="shared" si="7"/>
        <v>121</v>
      </c>
      <c r="AH46" s="77">
        <f>IFERROR(IF(M46&lt;=3000,M46*VLOOKUP(AG46,'SEC Appendix V2'!$E$8:$F$107,2,FALSE),IF(AG46&lt;55,0,IF(AND('SEC Calculator 2021'!AG46&gt;=55,'SEC Calculator 2021'!AG46&lt;59.99),(240-0.06*'SEC Calculator 2021'!M46),IF(AND('SEC Calculator 2021'!AG46&gt;=60,'SEC Calculator 2021'!AG46&lt;=64.99),(360-0.09*'SEC Calculator 2021'!M46),IF(AND('SEC Calculator 2021'!AG46&gt;=65,'SEC Calculator 2021'!AG46&lt;=66.99),(600-0.15*'SEC Calculator 2021'!M46),960-0.24*'SEC Calculator 2021'!M46))))),0)</f>
        <v>0</v>
      </c>
      <c r="AI46" s="78">
        <f t="shared" si="8"/>
        <v>121</v>
      </c>
      <c r="AJ46" s="77">
        <f>IFERROR(IF(N46&lt;=3000,N46*VLOOKUP(AI46,'SEC Appendix V2'!$E$8:$F$107,2,FALSE),IF(AI46&lt;55,0,IF(AND('SEC Calculator 2021'!AI46&gt;=55,'SEC Calculator 2021'!AI46&lt;59.99),(240-0.06*'SEC Calculator 2021'!N46),IF(AND('SEC Calculator 2021'!AI46&gt;=60,'SEC Calculator 2021'!AI46&lt;=64.99),(360-0.09*'SEC Calculator 2021'!N46),IF(AND('SEC Calculator 2021'!AI46&gt;=65,'SEC Calculator 2021'!AI46&lt;=66.99),(600-0.15*'SEC Calculator 2021'!N46),960-0.24*'SEC Calculator 2021'!N46))))),0)</f>
        <v>0</v>
      </c>
      <c r="AK46" s="78">
        <f t="shared" si="9"/>
        <v>121</v>
      </c>
      <c r="AL46" s="77">
        <f>IFERROR(IF(O46&lt;=3000,O46*VLOOKUP(AK46,'SEC Appendix V2'!$E$8:$F$107,2,FALSE),IF(AK46&lt;55,0,IF(AND('SEC Calculator 2021'!AK46&gt;=55,'SEC Calculator 2021'!AK46&lt;59.99),(240-0.06*'SEC Calculator 2021'!O46),IF(AND('SEC Calculator 2021'!AK46&gt;=60,'SEC Calculator 2021'!AK46&lt;=64.99),(360-0.09*'SEC Calculator 2021'!O46),IF(AND('SEC Calculator 2021'!AK46&gt;=65,'SEC Calculator 2021'!AK46&lt;=66.99),(600-0.15*'SEC Calculator 2021'!O46),960-0.24*'SEC Calculator 2021'!O46))))),0)</f>
        <v>0</v>
      </c>
      <c r="AM46" s="78">
        <f t="shared" si="10"/>
        <v>121</v>
      </c>
      <c r="AN46" s="77">
        <f>IFERROR(IF(P46&lt;=3000,P46*VLOOKUP(AM46,'SEC Appendix V2'!$E$8:$F$107,2,FALSE),IF(AM46&lt;55,0,IF(AND('SEC Calculator 2021'!AM46&gt;=55,'SEC Calculator 2021'!AM46&lt;59.99),(240-0.06*'SEC Calculator 2021'!P46),IF(AND('SEC Calculator 2021'!AM46&gt;=60,'SEC Calculator 2021'!AM46&lt;=64.99),(360-0.09*'SEC Calculator 2021'!P46),IF(AND('SEC Calculator 2021'!AM46&gt;=65,'SEC Calculator 2021'!AM46&lt;=66.99),(600-0.15*'SEC Calculator 2021'!P46),960-0.24*'SEC Calculator 2021'!P46))))),0)</f>
        <v>0</v>
      </c>
      <c r="AO46" s="86">
        <f t="shared" si="11"/>
        <v>0</v>
      </c>
    </row>
    <row r="47" spans="1:41" x14ac:dyDescent="0.25">
      <c r="A47" s="70">
        <v>18</v>
      </c>
      <c r="B47" s="58"/>
      <c r="C47" s="58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50">
        <f t="shared" si="12"/>
        <v>121</v>
      </c>
      <c r="R47" s="77">
        <f>IFERROR(IF(E47&lt;=3000,E47*VLOOKUP(Q47,'SEC Appendix V2'!$E$8:$F$107,2,FALSE),IF(Q47&lt;55,0,IF(AND('SEC Calculator 2021'!Q47&gt;=55,'SEC Calculator 2021'!Q47&lt;59.99),(240-0.06*'SEC Calculator 2021'!E47),IF(AND('SEC Calculator 2021'!Q47&gt;=60,'SEC Calculator 2021'!Q47&lt;=64.99),(360-0.09*'SEC Calculator 2021'!E47),IF(AND('SEC Calculator 2021'!Q47&gt;=65,'SEC Calculator 2021'!Q47&lt;=66.99),(600-0.15*'SEC Calculator 2021'!E47),960-0.24*'SEC Calculator 2021'!E47))))),0)</f>
        <v>0</v>
      </c>
      <c r="S47" s="78">
        <f t="shared" si="0"/>
        <v>121</v>
      </c>
      <c r="T47" s="77">
        <f>IFERROR(IF(F47&lt;=3000,F47*VLOOKUP(S47,'SEC Appendix V2'!$E$8:$F$107,2,FALSE),IF(S47&lt;55,0,IF(AND('SEC Calculator 2021'!S47&gt;=55,'SEC Calculator 2021'!S47&lt;59.99),(240-0.06*'SEC Calculator 2021'!F47),IF(AND('SEC Calculator 2021'!S47&gt;=60,'SEC Calculator 2021'!S47&lt;=64.99),(360-0.09*'SEC Calculator 2021'!F47),IF(AND('SEC Calculator 2021'!S47&gt;=65,'SEC Calculator 2021'!S47&lt;=66.99),(600-0.15*'SEC Calculator 2021'!F47),960-0.24*'SEC Calculator 2021'!F47))))),0)</f>
        <v>0</v>
      </c>
      <c r="U47" s="78">
        <f t="shared" si="1"/>
        <v>121</v>
      </c>
      <c r="V47" s="77">
        <f>IFERROR(IF(G47&lt;=3000,G47*VLOOKUP(U47,'SEC Appendix V2'!$E$8:$F$107,2,FALSE),IF(U47&lt;55,0,IF(AND('SEC Calculator 2021'!U47&gt;=55,'SEC Calculator 2021'!U47&lt;59.99),(240-0.06*'SEC Calculator 2021'!G47),IF(AND('SEC Calculator 2021'!U47&gt;=60,'SEC Calculator 2021'!U47&lt;=64.99),(360-0.09*'SEC Calculator 2021'!G47),IF(AND('SEC Calculator 2021'!U47&gt;=65,'SEC Calculator 2021'!U47&lt;=66.99),(600-0.15*'SEC Calculator 2021'!G47),960-0.24*'SEC Calculator 2021'!G47))))),0)</f>
        <v>0</v>
      </c>
      <c r="W47" s="78">
        <f t="shared" si="2"/>
        <v>121</v>
      </c>
      <c r="X47" s="77">
        <f>IFERROR(IF(H47&lt;=3000,H47*VLOOKUP(W47,'SEC Appendix V2'!$E$8:$F$107,2,FALSE),IF(W47&lt;55,0,IF(AND('SEC Calculator 2021'!W47&gt;=55,'SEC Calculator 2021'!W47&lt;59.99),(240-0.06*'SEC Calculator 2021'!H47),IF(AND('SEC Calculator 2021'!W47&gt;=60,'SEC Calculator 2021'!W47&lt;=64.99),(360-0.09*'SEC Calculator 2021'!H47),IF(AND('SEC Calculator 2021'!W47&gt;=65,'SEC Calculator 2021'!W47&lt;=66.99),(600-0.15*'SEC Calculator 2021'!H47),960-0.24*'SEC Calculator 2021'!H47))))),0)</f>
        <v>0</v>
      </c>
      <c r="Y47" s="78">
        <f t="shared" si="3"/>
        <v>121</v>
      </c>
      <c r="Z47" s="77">
        <f>IFERROR(IF(I47&lt;=3000,I47*VLOOKUP(Y47,'SEC Appendix V2'!$E$8:$F$107,2,FALSE),IF(Y47&lt;55,0,IF(AND('SEC Calculator 2021'!Y47&gt;=55,'SEC Calculator 2021'!Y47&lt;59.99),(240-0.06*'SEC Calculator 2021'!I47),IF(AND('SEC Calculator 2021'!Y47&gt;=60,'SEC Calculator 2021'!Y47&lt;=64.99),(360-0.09*'SEC Calculator 2021'!I47),IF(AND('SEC Calculator 2021'!Y47&gt;=65,'SEC Calculator 2021'!Y47&lt;=66.99),(600-0.15*'SEC Calculator 2021'!I47),960-0.24*'SEC Calculator 2021'!I47))))),0)</f>
        <v>0</v>
      </c>
      <c r="AA47" s="78">
        <f t="shared" si="4"/>
        <v>121</v>
      </c>
      <c r="AB47" s="77">
        <f>IFERROR(IF(J47&lt;=3000,J47*VLOOKUP(AA47,'SEC Appendix V2'!$E$8:$F$107,2,FALSE),IF(AA47&lt;55,0,IF(AND('SEC Calculator 2021'!AA47&gt;=55,'SEC Calculator 2021'!AA47&lt;59.99),(240-0.06*'SEC Calculator 2021'!J47),IF(AND('SEC Calculator 2021'!AA47&gt;=60,'SEC Calculator 2021'!AA47&lt;=64.99),(360-0.09*'SEC Calculator 2021'!J47),IF(AND('SEC Calculator 2021'!AA47&gt;=65,'SEC Calculator 2021'!AA47&lt;=66.99),(600-0.15*'SEC Calculator 2021'!J47),960-0.24*'SEC Calculator 2021'!J47))))),0)</f>
        <v>0</v>
      </c>
      <c r="AC47" s="78">
        <f t="shared" si="5"/>
        <v>121</v>
      </c>
      <c r="AD47" s="77">
        <f>IFERROR(IF(K47&lt;=3000,K47*VLOOKUP(AC47,'SEC Appendix V2'!$E$8:$F$107,2,FALSE),IF(AC47&lt;55,0,IF(AND('SEC Calculator 2021'!AC47&gt;=55,'SEC Calculator 2021'!AC47&lt;59.99),(240-0.06*'SEC Calculator 2021'!K47),IF(AND('SEC Calculator 2021'!AC47&gt;=60,'SEC Calculator 2021'!AC47&lt;=64.99),(360-0.09*'SEC Calculator 2021'!K47),IF(AND('SEC Calculator 2021'!AC47&gt;=65,'SEC Calculator 2021'!AC47&lt;=66.99),(600-0.15*'SEC Calculator 2021'!K47),960-0.24*'SEC Calculator 2021'!K47))))),0)</f>
        <v>0</v>
      </c>
      <c r="AE47" s="78">
        <f t="shared" si="6"/>
        <v>121</v>
      </c>
      <c r="AF47" s="77">
        <f>IFERROR(IF(L47&lt;=3000,L47*VLOOKUP(AE47,'SEC Appendix V2'!$E$8:$F$107,2,FALSE),IF(AE47&lt;55,0,IF(AND('SEC Calculator 2021'!AE47&gt;=55,'SEC Calculator 2021'!AE47&lt;59.99),(240-0.06*'SEC Calculator 2021'!L47),IF(AND('SEC Calculator 2021'!AE47&gt;=60,'SEC Calculator 2021'!AE47&lt;=64.99),(360-0.09*'SEC Calculator 2021'!L47),IF(AND('SEC Calculator 2021'!AE47&gt;=65,'SEC Calculator 2021'!AE47&lt;=66.99),(600-0.15*'SEC Calculator 2021'!L47),960-0.24*'SEC Calculator 2021'!L47))))),0)</f>
        <v>0</v>
      </c>
      <c r="AG47" s="78">
        <f t="shared" si="7"/>
        <v>121</v>
      </c>
      <c r="AH47" s="77">
        <f>IFERROR(IF(M47&lt;=3000,M47*VLOOKUP(AG47,'SEC Appendix V2'!$E$8:$F$107,2,FALSE),IF(AG47&lt;55,0,IF(AND('SEC Calculator 2021'!AG47&gt;=55,'SEC Calculator 2021'!AG47&lt;59.99),(240-0.06*'SEC Calculator 2021'!M47),IF(AND('SEC Calculator 2021'!AG47&gt;=60,'SEC Calculator 2021'!AG47&lt;=64.99),(360-0.09*'SEC Calculator 2021'!M47),IF(AND('SEC Calculator 2021'!AG47&gt;=65,'SEC Calculator 2021'!AG47&lt;=66.99),(600-0.15*'SEC Calculator 2021'!M47),960-0.24*'SEC Calculator 2021'!M47))))),0)</f>
        <v>0</v>
      </c>
      <c r="AI47" s="78">
        <f t="shared" si="8"/>
        <v>121</v>
      </c>
      <c r="AJ47" s="77">
        <f>IFERROR(IF(N47&lt;=3000,N47*VLOOKUP(AI47,'SEC Appendix V2'!$E$8:$F$107,2,FALSE),IF(AI47&lt;55,0,IF(AND('SEC Calculator 2021'!AI47&gt;=55,'SEC Calculator 2021'!AI47&lt;59.99),(240-0.06*'SEC Calculator 2021'!N47),IF(AND('SEC Calculator 2021'!AI47&gt;=60,'SEC Calculator 2021'!AI47&lt;=64.99),(360-0.09*'SEC Calculator 2021'!N47),IF(AND('SEC Calculator 2021'!AI47&gt;=65,'SEC Calculator 2021'!AI47&lt;=66.99),(600-0.15*'SEC Calculator 2021'!N47),960-0.24*'SEC Calculator 2021'!N47))))),0)</f>
        <v>0</v>
      </c>
      <c r="AK47" s="78">
        <f t="shared" si="9"/>
        <v>121</v>
      </c>
      <c r="AL47" s="77">
        <f>IFERROR(IF(O47&lt;=3000,O47*VLOOKUP(AK47,'SEC Appendix V2'!$E$8:$F$107,2,FALSE),IF(AK47&lt;55,0,IF(AND('SEC Calculator 2021'!AK47&gt;=55,'SEC Calculator 2021'!AK47&lt;59.99),(240-0.06*'SEC Calculator 2021'!O47),IF(AND('SEC Calculator 2021'!AK47&gt;=60,'SEC Calculator 2021'!AK47&lt;=64.99),(360-0.09*'SEC Calculator 2021'!O47),IF(AND('SEC Calculator 2021'!AK47&gt;=65,'SEC Calculator 2021'!AK47&lt;=66.99),(600-0.15*'SEC Calculator 2021'!O47),960-0.24*'SEC Calculator 2021'!O47))))),0)</f>
        <v>0</v>
      </c>
      <c r="AM47" s="78">
        <f t="shared" si="10"/>
        <v>121</v>
      </c>
      <c r="AN47" s="77">
        <f>IFERROR(IF(P47&lt;=3000,P47*VLOOKUP(AM47,'SEC Appendix V2'!$E$8:$F$107,2,FALSE),IF(AM47&lt;55,0,IF(AND('SEC Calculator 2021'!AM47&gt;=55,'SEC Calculator 2021'!AM47&lt;59.99),(240-0.06*'SEC Calculator 2021'!P47),IF(AND('SEC Calculator 2021'!AM47&gt;=60,'SEC Calculator 2021'!AM47&lt;=64.99),(360-0.09*'SEC Calculator 2021'!P47),IF(AND('SEC Calculator 2021'!AM47&gt;=65,'SEC Calculator 2021'!AM47&lt;=66.99),(600-0.15*'SEC Calculator 2021'!P47),960-0.24*'SEC Calculator 2021'!P47))))),0)</f>
        <v>0</v>
      </c>
      <c r="AO47" s="86">
        <f t="shared" si="11"/>
        <v>0</v>
      </c>
    </row>
    <row r="48" spans="1:41" x14ac:dyDescent="0.25">
      <c r="A48" s="70">
        <v>19</v>
      </c>
      <c r="B48" s="57"/>
      <c r="C48" s="58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50">
        <f t="shared" si="12"/>
        <v>121</v>
      </c>
      <c r="R48" s="77">
        <f>IFERROR(IF(E48&lt;=3000,E48*VLOOKUP(Q48,'SEC Appendix V2'!$E$8:$F$107,2,FALSE),IF(Q48&lt;55,0,IF(AND('SEC Calculator 2021'!Q48&gt;=55,'SEC Calculator 2021'!Q48&lt;59.99),(240-0.06*'SEC Calculator 2021'!E48),IF(AND('SEC Calculator 2021'!Q48&gt;=60,'SEC Calculator 2021'!Q48&lt;=64.99),(360-0.09*'SEC Calculator 2021'!E48),IF(AND('SEC Calculator 2021'!Q48&gt;=65,'SEC Calculator 2021'!Q48&lt;=66.99),(600-0.15*'SEC Calculator 2021'!E48),960-0.24*'SEC Calculator 2021'!E48))))),0)</f>
        <v>0</v>
      </c>
      <c r="S48" s="78">
        <f t="shared" si="0"/>
        <v>121</v>
      </c>
      <c r="T48" s="77">
        <f>IFERROR(IF(F48&lt;=3000,F48*VLOOKUP(S48,'SEC Appendix V2'!$E$8:$F$107,2,FALSE),IF(S48&lt;55,0,IF(AND('SEC Calculator 2021'!S48&gt;=55,'SEC Calculator 2021'!S48&lt;59.99),(240-0.06*'SEC Calculator 2021'!F48),IF(AND('SEC Calculator 2021'!S48&gt;=60,'SEC Calculator 2021'!S48&lt;=64.99),(360-0.09*'SEC Calculator 2021'!F48),IF(AND('SEC Calculator 2021'!S48&gt;=65,'SEC Calculator 2021'!S48&lt;=66.99),(600-0.15*'SEC Calculator 2021'!F48),960-0.24*'SEC Calculator 2021'!F48))))),0)</f>
        <v>0</v>
      </c>
      <c r="U48" s="78">
        <f t="shared" si="1"/>
        <v>121</v>
      </c>
      <c r="V48" s="77">
        <f>IFERROR(IF(G48&lt;=3000,G48*VLOOKUP(U48,'SEC Appendix V2'!$E$8:$F$107,2,FALSE),IF(U48&lt;55,0,IF(AND('SEC Calculator 2021'!U48&gt;=55,'SEC Calculator 2021'!U48&lt;59.99),(240-0.06*'SEC Calculator 2021'!G48),IF(AND('SEC Calculator 2021'!U48&gt;=60,'SEC Calculator 2021'!U48&lt;=64.99),(360-0.09*'SEC Calculator 2021'!G48),IF(AND('SEC Calculator 2021'!U48&gt;=65,'SEC Calculator 2021'!U48&lt;=66.99),(600-0.15*'SEC Calculator 2021'!G48),960-0.24*'SEC Calculator 2021'!G48))))),0)</f>
        <v>0</v>
      </c>
      <c r="W48" s="78">
        <f t="shared" si="2"/>
        <v>121</v>
      </c>
      <c r="X48" s="77">
        <f>IFERROR(IF(H48&lt;=3000,H48*VLOOKUP(W48,'SEC Appendix V2'!$E$8:$F$107,2,FALSE),IF(W48&lt;55,0,IF(AND('SEC Calculator 2021'!W48&gt;=55,'SEC Calculator 2021'!W48&lt;59.99),(240-0.06*'SEC Calculator 2021'!H48),IF(AND('SEC Calculator 2021'!W48&gt;=60,'SEC Calculator 2021'!W48&lt;=64.99),(360-0.09*'SEC Calculator 2021'!H48),IF(AND('SEC Calculator 2021'!W48&gt;=65,'SEC Calculator 2021'!W48&lt;=66.99),(600-0.15*'SEC Calculator 2021'!H48),960-0.24*'SEC Calculator 2021'!H48))))),0)</f>
        <v>0</v>
      </c>
      <c r="Y48" s="78">
        <f t="shared" si="3"/>
        <v>121</v>
      </c>
      <c r="Z48" s="77">
        <f>IFERROR(IF(I48&lt;=3000,I48*VLOOKUP(Y48,'SEC Appendix V2'!$E$8:$F$107,2,FALSE),IF(Y48&lt;55,0,IF(AND('SEC Calculator 2021'!Y48&gt;=55,'SEC Calculator 2021'!Y48&lt;59.99),(240-0.06*'SEC Calculator 2021'!I48),IF(AND('SEC Calculator 2021'!Y48&gt;=60,'SEC Calculator 2021'!Y48&lt;=64.99),(360-0.09*'SEC Calculator 2021'!I48),IF(AND('SEC Calculator 2021'!Y48&gt;=65,'SEC Calculator 2021'!Y48&lt;=66.99),(600-0.15*'SEC Calculator 2021'!I48),960-0.24*'SEC Calculator 2021'!I48))))),0)</f>
        <v>0</v>
      </c>
      <c r="AA48" s="78">
        <f t="shared" si="4"/>
        <v>121</v>
      </c>
      <c r="AB48" s="77">
        <f>IFERROR(IF(J48&lt;=3000,J48*VLOOKUP(AA48,'SEC Appendix V2'!$E$8:$F$107,2,FALSE),IF(AA48&lt;55,0,IF(AND('SEC Calculator 2021'!AA48&gt;=55,'SEC Calculator 2021'!AA48&lt;59.99),(240-0.06*'SEC Calculator 2021'!J48),IF(AND('SEC Calculator 2021'!AA48&gt;=60,'SEC Calculator 2021'!AA48&lt;=64.99),(360-0.09*'SEC Calculator 2021'!J48),IF(AND('SEC Calculator 2021'!AA48&gt;=65,'SEC Calculator 2021'!AA48&lt;=66.99),(600-0.15*'SEC Calculator 2021'!J48),960-0.24*'SEC Calculator 2021'!J48))))),0)</f>
        <v>0</v>
      </c>
      <c r="AC48" s="78">
        <f t="shared" si="5"/>
        <v>121</v>
      </c>
      <c r="AD48" s="77">
        <f>IFERROR(IF(K48&lt;=3000,K48*VLOOKUP(AC48,'SEC Appendix V2'!$E$8:$F$107,2,FALSE),IF(AC48&lt;55,0,IF(AND('SEC Calculator 2021'!AC48&gt;=55,'SEC Calculator 2021'!AC48&lt;59.99),(240-0.06*'SEC Calculator 2021'!K48),IF(AND('SEC Calculator 2021'!AC48&gt;=60,'SEC Calculator 2021'!AC48&lt;=64.99),(360-0.09*'SEC Calculator 2021'!K48),IF(AND('SEC Calculator 2021'!AC48&gt;=65,'SEC Calculator 2021'!AC48&lt;=66.99),(600-0.15*'SEC Calculator 2021'!K48),960-0.24*'SEC Calculator 2021'!K48))))),0)</f>
        <v>0</v>
      </c>
      <c r="AE48" s="78">
        <f t="shared" si="6"/>
        <v>121</v>
      </c>
      <c r="AF48" s="77">
        <f>IFERROR(IF(L48&lt;=3000,L48*VLOOKUP(AE48,'SEC Appendix V2'!$E$8:$F$107,2,FALSE),IF(AE48&lt;55,0,IF(AND('SEC Calculator 2021'!AE48&gt;=55,'SEC Calculator 2021'!AE48&lt;59.99),(240-0.06*'SEC Calculator 2021'!L48),IF(AND('SEC Calculator 2021'!AE48&gt;=60,'SEC Calculator 2021'!AE48&lt;=64.99),(360-0.09*'SEC Calculator 2021'!L48),IF(AND('SEC Calculator 2021'!AE48&gt;=65,'SEC Calculator 2021'!AE48&lt;=66.99),(600-0.15*'SEC Calculator 2021'!L48),960-0.24*'SEC Calculator 2021'!L48))))),0)</f>
        <v>0</v>
      </c>
      <c r="AG48" s="78">
        <f t="shared" si="7"/>
        <v>121</v>
      </c>
      <c r="AH48" s="77">
        <f>IFERROR(IF(M48&lt;=3000,M48*VLOOKUP(AG48,'SEC Appendix V2'!$E$8:$F$107,2,FALSE),IF(AG48&lt;55,0,IF(AND('SEC Calculator 2021'!AG48&gt;=55,'SEC Calculator 2021'!AG48&lt;59.99),(240-0.06*'SEC Calculator 2021'!M48),IF(AND('SEC Calculator 2021'!AG48&gt;=60,'SEC Calculator 2021'!AG48&lt;=64.99),(360-0.09*'SEC Calculator 2021'!M48),IF(AND('SEC Calculator 2021'!AG48&gt;=65,'SEC Calculator 2021'!AG48&lt;=66.99),(600-0.15*'SEC Calculator 2021'!M48),960-0.24*'SEC Calculator 2021'!M48))))),0)</f>
        <v>0</v>
      </c>
      <c r="AI48" s="78">
        <f t="shared" si="8"/>
        <v>121</v>
      </c>
      <c r="AJ48" s="77">
        <f>IFERROR(IF(N48&lt;=3000,N48*VLOOKUP(AI48,'SEC Appendix V2'!$E$8:$F$107,2,FALSE),IF(AI48&lt;55,0,IF(AND('SEC Calculator 2021'!AI48&gt;=55,'SEC Calculator 2021'!AI48&lt;59.99),(240-0.06*'SEC Calculator 2021'!N48),IF(AND('SEC Calculator 2021'!AI48&gt;=60,'SEC Calculator 2021'!AI48&lt;=64.99),(360-0.09*'SEC Calculator 2021'!N48),IF(AND('SEC Calculator 2021'!AI48&gt;=65,'SEC Calculator 2021'!AI48&lt;=66.99),(600-0.15*'SEC Calculator 2021'!N48),960-0.24*'SEC Calculator 2021'!N48))))),0)</f>
        <v>0</v>
      </c>
      <c r="AK48" s="78">
        <f t="shared" si="9"/>
        <v>121</v>
      </c>
      <c r="AL48" s="77">
        <f>IFERROR(IF(O48&lt;=3000,O48*VLOOKUP(AK48,'SEC Appendix V2'!$E$8:$F$107,2,FALSE),IF(AK48&lt;55,0,IF(AND('SEC Calculator 2021'!AK48&gt;=55,'SEC Calculator 2021'!AK48&lt;59.99),(240-0.06*'SEC Calculator 2021'!O48),IF(AND('SEC Calculator 2021'!AK48&gt;=60,'SEC Calculator 2021'!AK48&lt;=64.99),(360-0.09*'SEC Calculator 2021'!O48),IF(AND('SEC Calculator 2021'!AK48&gt;=65,'SEC Calculator 2021'!AK48&lt;=66.99),(600-0.15*'SEC Calculator 2021'!O48),960-0.24*'SEC Calculator 2021'!O48))))),0)</f>
        <v>0</v>
      </c>
      <c r="AM48" s="78">
        <f t="shared" si="10"/>
        <v>121</v>
      </c>
      <c r="AN48" s="77">
        <f>IFERROR(IF(P48&lt;=3000,P48*VLOOKUP(AM48,'SEC Appendix V2'!$E$8:$F$107,2,FALSE),IF(AM48&lt;55,0,IF(AND('SEC Calculator 2021'!AM48&gt;=55,'SEC Calculator 2021'!AM48&lt;59.99),(240-0.06*'SEC Calculator 2021'!P48),IF(AND('SEC Calculator 2021'!AM48&gt;=60,'SEC Calculator 2021'!AM48&lt;=64.99),(360-0.09*'SEC Calculator 2021'!P48),IF(AND('SEC Calculator 2021'!AM48&gt;=65,'SEC Calculator 2021'!AM48&lt;=66.99),(600-0.15*'SEC Calculator 2021'!P48),960-0.24*'SEC Calculator 2021'!P48))))),0)</f>
        <v>0</v>
      </c>
      <c r="AO48" s="86">
        <f t="shared" si="11"/>
        <v>0</v>
      </c>
    </row>
    <row r="49" spans="1:41" x14ac:dyDescent="0.25">
      <c r="A49" s="70">
        <v>20</v>
      </c>
      <c r="B49" s="57"/>
      <c r="C49" s="58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50">
        <f t="shared" si="12"/>
        <v>121</v>
      </c>
      <c r="R49" s="77">
        <f>IFERROR(IF(E49&lt;=3000,E49*VLOOKUP(Q49,'SEC Appendix V2'!$E$8:$F$107,2,FALSE),IF(Q49&lt;55,0,IF(AND('SEC Calculator 2021'!Q49&gt;=55,'SEC Calculator 2021'!Q49&lt;59.99),(240-0.06*'SEC Calculator 2021'!E49),IF(AND('SEC Calculator 2021'!Q49&gt;=60,'SEC Calculator 2021'!Q49&lt;=64.99),(360-0.09*'SEC Calculator 2021'!E49),IF(AND('SEC Calculator 2021'!Q49&gt;=65,'SEC Calculator 2021'!Q49&lt;=66.99),(600-0.15*'SEC Calculator 2021'!E49),960-0.24*'SEC Calculator 2021'!E49))))),0)</f>
        <v>0</v>
      </c>
      <c r="S49" s="78">
        <f t="shared" si="0"/>
        <v>121</v>
      </c>
      <c r="T49" s="77">
        <f>IFERROR(IF(F49&lt;=3000,F49*VLOOKUP(S49,'SEC Appendix V2'!$E$8:$F$107,2,FALSE),IF(S49&lt;55,0,IF(AND('SEC Calculator 2021'!S49&gt;=55,'SEC Calculator 2021'!S49&lt;59.99),(240-0.06*'SEC Calculator 2021'!F49),IF(AND('SEC Calculator 2021'!S49&gt;=60,'SEC Calculator 2021'!S49&lt;=64.99),(360-0.09*'SEC Calculator 2021'!F49),IF(AND('SEC Calculator 2021'!S49&gt;=65,'SEC Calculator 2021'!S49&lt;=66.99),(600-0.15*'SEC Calculator 2021'!F49),960-0.24*'SEC Calculator 2021'!F49))))),0)</f>
        <v>0</v>
      </c>
      <c r="U49" s="78">
        <f t="shared" si="1"/>
        <v>121</v>
      </c>
      <c r="V49" s="77">
        <f>IFERROR(IF(G49&lt;=3000,G49*VLOOKUP(U49,'SEC Appendix V2'!$E$8:$F$107,2,FALSE),IF(U49&lt;55,0,IF(AND('SEC Calculator 2021'!U49&gt;=55,'SEC Calculator 2021'!U49&lt;59.99),(240-0.06*'SEC Calculator 2021'!G49),IF(AND('SEC Calculator 2021'!U49&gt;=60,'SEC Calculator 2021'!U49&lt;=64.99),(360-0.09*'SEC Calculator 2021'!G49),IF(AND('SEC Calculator 2021'!U49&gt;=65,'SEC Calculator 2021'!U49&lt;=66.99),(600-0.15*'SEC Calculator 2021'!G49),960-0.24*'SEC Calculator 2021'!G49))))),0)</f>
        <v>0</v>
      </c>
      <c r="W49" s="78">
        <f t="shared" si="2"/>
        <v>121</v>
      </c>
      <c r="X49" s="77">
        <f>IFERROR(IF(H49&lt;=3000,H49*VLOOKUP(W49,'SEC Appendix V2'!$E$8:$F$107,2,FALSE),IF(W49&lt;55,0,IF(AND('SEC Calculator 2021'!W49&gt;=55,'SEC Calculator 2021'!W49&lt;59.99),(240-0.06*'SEC Calculator 2021'!H49),IF(AND('SEC Calculator 2021'!W49&gt;=60,'SEC Calculator 2021'!W49&lt;=64.99),(360-0.09*'SEC Calculator 2021'!H49),IF(AND('SEC Calculator 2021'!W49&gt;=65,'SEC Calculator 2021'!W49&lt;=66.99),(600-0.15*'SEC Calculator 2021'!H49),960-0.24*'SEC Calculator 2021'!H49))))),0)</f>
        <v>0</v>
      </c>
      <c r="Y49" s="78">
        <f t="shared" si="3"/>
        <v>121</v>
      </c>
      <c r="Z49" s="77">
        <f>IFERROR(IF(I49&lt;=3000,I49*VLOOKUP(Y49,'SEC Appendix V2'!$E$8:$F$107,2,FALSE),IF(Y49&lt;55,0,IF(AND('SEC Calculator 2021'!Y49&gt;=55,'SEC Calculator 2021'!Y49&lt;59.99),(240-0.06*'SEC Calculator 2021'!I49),IF(AND('SEC Calculator 2021'!Y49&gt;=60,'SEC Calculator 2021'!Y49&lt;=64.99),(360-0.09*'SEC Calculator 2021'!I49),IF(AND('SEC Calculator 2021'!Y49&gt;=65,'SEC Calculator 2021'!Y49&lt;=66.99),(600-0.15*'SEC Calculator 2021'!I49),960-0.24*'SEC Calculator 2021'!I49))))),0)</f>
        <v>0</v>
      </c>
      <c r="AA49" s="78">
        <f t="shared" si="4"/>
        <v>121</v>
      </c>
      <c r="AB49" s="77">
        <f>IFERROR(IF(J49&lt;=3000,J49*VLOOKUP(AA49,'SEC Appendix V2'!$E$8:$F$107,2,FALSE),IF(AA49&lt;55,0,IF(AND('SEC Calculator 2021'!AA49&gt;=55,'SEC Calculator 2021'!AA49&lt;59.99),(240-0.06*'SEC Calculator 2021'!J49),IF(AND('SEC Calculator 2021'!AA49&gt;=60,'SEC Calculator 2021'!AA49&lt;=64.99),(360-0.09*'SEC Calculator 2021'!J49),IF(AND('SEC Calculator 2021'!AA49&gt;=65,'SEC Calculator 2021'!AA49&lt;=66.99),(600-0.15*'SEC Calculator 2021'!J49),960-0.24*'SEC Calculator 2021'!J49))))),0)</f>
        <v>0</v>
      </c>
      <c r="AC49" s="78">
        <f t="shared" si="5"/>
        <v>121</v>
      </c>
      <c r="AD49" s="77">
        <f>IFERROR(IF(K49&lt;=3000,K49*VLOOKUP(AC49,'SEC Appendix V2'!$E$8:$F$107,2,FALSE),IF(AC49&lt;55,0,IF(AND('SEC Calculator 2021'!AC49&gt;=55,'SEC Calculator 2021'!AC49&lt;59.99),(240-0.06*'SEC Calculator 2021'!K49),IF(AND('SEC Calculator 2021'!AC49&gt;=60,'SEC Calculator 2021'!AC49&lt;=64.99),(360-0.09*'SEC Calculator 2021'!K49),IF(AND('SEC Calculator 2021'!AC49&gt;=65,'SEC Calculator 2021'!AC49&lt;=66.99),(600-0.15*'SEC Calculator 2021'!K49),960-0.24*'SEC Calculator 2021'!K49))))),0)</f>
        <v>0</v>
      </c>
      <c r="AE49" s="78">
        <f t="shared" si="6"/>
        <v>121</v>
      </c>
      <c r="AF49" s="77">
        <f>IFERROR(IF(L49&lt;=3000,L49*VLOOKUP(AE49,'SEC Appendix V2'!$E$8:$F$107,2,FALSE),IF(AE49&lt;55,0,IF(AND('SEC Calculator 2021'!AE49&gt;=55,'SEC Calculator 2021'!AE49&lt;59.99),(240-0.06*'SEC Calculator 2021'!L49),IF(AND('SEC Calculator 2021'!AE49&gt;=60,'SEC Calculator 2021'!AE49&lt;=64.99),(360-0.09*'SEC Calculator 2021'!L49),IF(AND('SEC Calculator 2021'!AE49&gt;=65,'SEC Calculator 2021'!AE49&lt;=66.99),(600-0.15*'SEC Calculator 2021'!L49),960-0.24*'SEC Calculator 2021'!L49))))),0)</f>
        <v>0</v>
      </c>
      <c r="AG49" s="78">
        <f t="shared" si="7"/>
        <v>121</v>
      </c>
      <c r="AH49" s="77">
        <f>IFERROR(IF(M49&lt;=3000,M49*VLOOKUP(AG49,'SEC Appendix V2'!$E$8:$F$107,2,FALSE),IF(AG49&lt;55,0,IF(AND('SEC Calculator 2021'!AG49&gt;=55,'SEC Calculator 2021'!AG49&lt;59.99),(240-0.06*'SEC Calculator 2021'!M49),IF(AND('SEC Calculator 2021'!AG49&gt;=60,'SEC Calculator 2021'!AG49&lt;=64.99),(360-0.09*'SEC Calculator 2021'!M49),IF(AND('SEC Calculator 2021'!AG49&gt;=65,'SEC Calculator 2021'!AG49&lt;=66.99),(600-0.15*'SEC Calculator 2021'!M49),960-0.24*'SEC Calculator 2021'!M49))))),0)</f>
        <v>0</v>
      </c>
      <c r="AI49" s="78">
        <f t="shared" si="8"/>
        <v>121</v>
      </c>
      <c r="AJ49" s="77">
        <f>IFERROR(IF(N49&lt;=3000,N49*VLOOKUP(AI49,'SEC Appendix V2'!$E$8:$F$107,2,FALSE),IF(AI49&lt;55,0,IF(AND('SEC Calculator 2021'!AI49&gt;=55,'SEC Calculator 2021'!AI49&lt;59.99),(240-0.06*'SEC Calculator 2021'!N49),IF(AND('SEC Calculator 2021'!AI49&gt;=60,'SEC Calculator 2021'!AI49&lt;=64.99),(360-0.09*'SEC Calculator 2021'!N49),IF(AND('SEC Calculator 2021'!AI49&gt;=65,'SEC Calculator 2021'!AI49&lt;=66.99),(600-0.15*'SEC Calculator 2021'!N49),960-0.24*'SEC Calculator 2021'!N49))))),0)</f>
        <v>0</v>
      </c>
      <c r="AK49" s="78">
        <f t="shared" si="9"/>
        <v>121</v>
      </c>
      <c r="AL49" s="77">
        <f>IFERROR(IF(O49&lt;=3000,O49*VLOOKUP(AK49,'SEC Appendix V2'!$E$8:$F$107,2,FALSE),IF(AK49&lt;55,0,IF(AND('SEC Calculator 2021'!AK49&gt;=55,'SEC Calculator 2021'!AK49&lt;59.99),(240-0.06*'SEC Calculator 2021'!O49),IF(AND('SEC Calculator 2021'!AK49&gt;=60,'SEC Calculator 2021'!AK49&lt;=64.99),(360-0.09*'SEC Calculator 2021'!O49),IF(AND('SEC Calculator 2021'!AK49&gt;=65,'SEC Calculator 2021'!AK49&lt;=66.99),(600-0.15*'SEC Calculator 2021'!O49),960-0.24*'SEC Calculator 2021'!O49))))),0)</f>
        <v>0</v>
      </c>
      <c r="AM49" s="78">
        <f t="shared" si="10"/>
        <v>121</v>
      </c>
      <c r="AN49" s="77">
        <f>IFERROR(IF(P49&lt;=3000,P49*VLOOKUP(AM49,'SEC Appendix V2'!$E$8:$F$107,2,FALSE),IF(AM49&lt;55,0,IF(AND('SEC Calculator 2021'!AM49&gt;=55,'SEC Calculator 2021'!AM49&lt;59.99),(240-0.06*'SEC Calculator 2021'!P49),IF(AND('SEC Calculator 2021'!AM49&gt;=60,'SEC Calculator 2021'!AM49&lt;=64.99),(360-0.09*'SEC Calculator 2021'!P49),IF(AND('SEC Calculator 2021'!AM49&gt;=65,'SEC Calculator 2021'!AM49&lt;=66.99),(600-0.15*'SEC Calculator 2021'!P49),960-0.24*'SEC Calculator 2021'!P49))))),0)</f>
        <v>0</v>
      </c>
      <c r="AO49" s="86">
        <f t="shared" si="11"/>
        <v>0</v>
      </c>
    </row>
    <row r="50" spans="1:41" outlineLevel="1" x14ac:dyDescent="0.25">
      <c r="A50" s="70">
        <v>21</v>
      </c>
      <c r="B50" s="58"/>
      <c r="C50" s="58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50">
        <f t="shared" si="12"/>
        <v>121</v>
      </c>
      <c r="R50" s="77">
        <f>IFERROR(IF(E50&lt;=3000,E50*VLOOKUP(Q50,'SEC Appendix V2'!$E$8:$F$107,2,FALSE),IF(Q50&lt;55,0,IF(AND('SEC Calculator 2021'!Q50&gt;=55,'SEC Calculator 2021'!Q50&lt;59.99),(240-0.06*'SEC Calculator 2021'!E50),IF(AND('SEC Calculator 2021'!Q50&gt;=60,'SEC Calculator 2021'!Q50&lt;=64.99),(360-0.09*'SEC Calculator 2021'!E50),IF(AND('SEC Calculator 2021'!Q50&gt;=65,'SEC Calculator 2021'!Q50&lt;=66.99),(600-0.15*'SEC Calculator 2021'!E50),960-0.24*'SEC Calculator 2021'!E50))))),0)</f>
        <v>0</v>
      </c>
      <c r="S50" s="78">
        <f t="shared" si="0"/>
        <v>121</v>
      </c>
      <c r="T50" s="77">
        <f>IFERROR(IF(F50&lt;=3000,F50*VLOOKUP(S50,'SEC Appendix V2'!$E$8:$F$107,2,FALSE),IF(S50&lt;55,0,IF(AND('SEC Calculator 2021'!S50&gt;=55,'SEC Calculator 2021'!S50&lt;59.99),(240-0.06*'SEC Calculator 2021'!F50),IF(AND('SEC Calculator 2021'!S50&gt;=60,'SEC Calculator 2021'!S50&lt;=64.99),(360-0.09*'SEC Calculator 2021'!F50),IF(AND('SEC Calculator 2021'!S50&gt;=65,'SEC Calculator 2021'!S50&lt;=66.99),(600-0.15*'SEC Calculator 2021'!F50),960-0.24*'SEC Calculator 2021'!F50))))),0)</f>
        <v>0</v>
      </c>
      <c r="U50" s="78">
        <f t="shared" si="1"/>
        <v>121</v>
      </c>
      <c r="V50" s="77">
        <f>IFERROR(IF(G50&lt;=3000,G50*VLOOKUP(U50,'SEC Appendix V2'!$E$8:$F$107,2,FALSE),IF(U50&lt;55,0,IF(AND('SEC Calculator 2021'!U50&gt;=55,'SEC Calculator 2021'!U50&lt;59.99),(240-0.06*'SEC Calculator 2021'!G50),IF(AND('SEC Calculator 2021'!U50&gt;=60,'SEC Calculator 2021'!U50&lt;=64.99),(360-0.09*'SEC Calculator 2021'!G50),IF(AND('SEC Calculator 2021'!U50&gt;=65,'SEC Calculator 2021'!U50&lt;=66.99),(600-0.15*'SEC Calculator 2021'!G50),960-0.24*'SEC Calculator 2021'!G50))))),0)</f>
        <v>0</v>
      </c>
      <c r="W50" s="78">
        <f t="shared" si="2"/>
        <v>121</v>
      </c>
      <c r="X50" s="77">
        <f>IFERROR(IF(H50&lt;=3000,H50*VLOOKUP(W50,'SEC Appendix V2'!$E$8:$F$107,2,FALSE),IF(W50&lt;55,0,IF(AND('SEC Calculator 2021'!W50&gt;=55,'SEC Calculator 2021'!W50&lt;59.99),(240-0.06*'SEC Calculator 2021'!H50),IF(AND('SEC Calculator 2021'!W50&gt;=60,'SEC Calculator 2021'!W50&lt;=64.99),(360-0.09*'SEC Calculator 2021'!H50),IF(AND('SEC Calculator 2021'!W50&gt;=65,'SEC Calculator 2021'!W50&lt;=66.99),(600-0.15*'SEC Calculator 2021'!H50),960-0.24*'SEC Calculator 2021'!H50))))),0)</f>
        <v>0</v>
      </c>
      <c r="Y50" s="78">
        <f t="shared" si="3"/>
        <v>121</v>
      </c>
      <c r="Z50" s="77">
        <f>IFERROR(IF(I50&lt;=3000,I50*VLOOKUP(Y50,'SEC Appendix V2'!$E$8:$F$107,2,FALSE),IF(Y50&lt;55,0,IF(AND('SEC Calculator 2021'!Y50&gt;=55,'SEC Calculator 2021'!Y50&lt;59.99),(240-0.06*'SEC Calculator 2021'!I50),IF(AND('SEC Calculator 2021'!Y50&gt;=60,'SEC Calculator 2021'!Y50&lt;=64.99),(360-0.09*'SEC Calculator 2021'!I50),IF(AND('SEC Calculator 2021'!Y50&gt;=65,'SEC Calculator 2021'!Y50&lt;=66.99),(600-0.15*'SEC Calculator 2021'!I50),960-0.24*'SEC Calculator 2021'!I50))))),0)</f>
        <v>0</v>
      </c>
      <c r="AA50" s="78">
        <f t="shared" si="4"/>
        <v>121</v>
      </c>
      <c r="AB50" s="77">
        <f>IFERROR(IF(J50&lt;=3000,J50*VLOOKUP(AA50,'SEC Appendix V2'!$E$8:$F$107,2,FALSE),IF(AA50&lt;55,0,IF(AND('SEC Calculator 2021'!AA50&gt;=55,'SEC Calculator 2021'!AA50&lt;59.99),(240-0.06*'SEC Calculator 2021'!J50),IF(AND('SEC Calculator 2021'!AA50&gt;=60,'SEC Calculator 2021'!AA50&lt;=64.99),(360-0.09*'SEC Calculator 2021'!J50),IF(AND('SEC Calculator 2021'!AA50&gt;=65,'SEC Calculator 2021'!AA50&lt;=66.99),(600-0.15*'SEC Calculator 2021'!J50),960-0.24*'SEC Calculator 2021'!J50))))),0)</f>
        <v>0</v>
      </c>
      <c r="AC50" s="78">
        <f t="shared" si="5"/>
        <v>121</v>
      </c>
      <c r="AD50" s="77">
        <f>IFERROR(IF(K50&lt;=3000,K50*VLOOKUP(AC50,'SEC Appendix V2'!$E$8:$F$107,2,FALSE),IF(AC50&lt;55,0,IF(AND('SEC Calculator 2021'!AC50&gt;=55,'SEC Calculator 2021'!AC50&lt;59.99),(240-0.06*'SEC Calculator 2021'!K50),IF(AND('SEC Calculator 2021'!AC50&gt;=60,'SEC Calculator 2021'!AC50&lt;=64.99),(360-0.09*'SEC Calculator 2021'!K50),IF(AND('SEC Calculator 2021'!AC50&gt;=65,'SEC Calculator 2021'!AC50&lt;=66.99),(600-0.15*'SEC Calculator 2021'!K50),960-0.24*'SEC Calculator 2021'!K50))))),0)</f>
        <v>0</v>
      </c>
      <c r="AE50" s="78">
        <f t="shared" si="6"/>
        <v>121</v>
      </c>
      <c r="AF50" s="77">
        <f>IFERROR(IF(L50&lt;=3000,L50*VLOOKUP(AE50,'SEC Appendix V2'!$E$8:$F$107,2,FALSE),IF(AE50&lt;55,0,IF(AND('SEC Calculator 2021'!AE50&gt;=55,'SEC Calculator 2021'!AE50&lt;59.99),(240-0.06*'SEC Calculator 2021'!L50),IF(AND('SEC Calculator 2021'!AE50&gt;=60,'SEC Calculator 2021'!AE50&lt;=64.99),(360-0.09*'SEC Calculator 2021'!L50),IF(AND('SEC Calculator 2021'!AE50&gt;=65,'SEC Calculator 2021'!AE50&lt;=66.99),(600-0.15*'SEC Calculator 2021'!L50),960-0.24*'SEC Calculator 2021'!L50))))),0)</f>
        <v>0</v>
      </c>
      <c r="AG50" s="78">
        <f t="shared" si="7"/>
        <v>121</v>
      </c>
      <c r="AH50" s="77">
        <f>IFERROR(IF(M50&lt;=3000,M50*VLOOKUP(AG50,'SEC Appendix V2'!$E$8:$F$107,2,FALSE),IF(AG50&lt;55,0,IF(AND('SEC Calculator 2021'!AG50&gt;=55,'SEC Calculator 2021'!AG50&lt;59.99),(240-0.06*'SEC Calculator 2021'!M50),IF(AND('SEC Calculator 2021'!AG50&gt;=60,'SEC Calculator 2021'!AG50&lt;=64.99),(360-0.09*'SEC Calculator 2021'!M50),IF(AND('SEC Calculator 2021'!AG50&gt;=65,'SEC Calculator 2021'!AG50&lt;=66.99),(600-0.15*'SEC Calculator 2021'!M50),960-0.24*'SEC Calculator 2021'!M50))))),0)</f>
        <v>0</v>
      </c>
      <c r="AI50" s="78">
        <f t="shared" si="8"/>
        <v>121</v>
      </c>
      <c r="AJ50" s="77">
        <f>IFERROR(IF(N50&lt;=3000,N50*VLOOKUP(AI50,'SEC Appendix V2'!$E$8:$F$107,2,FALSE),IF(AI50&lt;55,0,IF(AND('SEC Calculator 2021'!AI50&gt;=55,'SEC Calculator 2021'!AI50&lt;59.99),(240-0.06*'SEC Calculator 2021'!N50),IF(AND('SEC Calculator 2021'!AI50&gt;=60,'SEC Calculator 2021'!AI50&lt;=64.99),(360-0.09*'SEC Calculator 2021'!N50),IF(AND('SEC Calculator 2021'!AI50&gt;=65,'SEC Calculator 2021'!AI50&lt;=66.99),(600-0.15*'SEC Calculator 2021'!N50),960-0.24*'SEC Calculator 2021'!N50))))),0)</f>
        <v>0</v>
      </c>
      <c r="AK50" s="78">
        <f t="shared" si="9"/>
        <v>121</v>
      </c>
      <c r="AL50" s="77">
        <f>IFERROR(IF(O50&lt;=3000,O50*VLOOKUP(AK50,'SEC Appendix V2'!$E$8:$F$107,2,FALSE),IF(AK50&lt;55,0,IF(AND('SEC Calculator 2021'!AK50&gt;=55,'SEC Calculator 2021'!AK50&lt;59.99),(240-0.06*'SEC Calculator 2021'!O50),IF(AND('SEC Calculator 2021'!AK50&gt;=60,'SEC Calculator 2021'!AK50&lt;=64.99),(360-0.09*'SEC Calculator 2021'!O50),IF(AND('SEC Calculator 2021'!AK50&gt;=65,'SEC Calculator 2021'!AK50&lt;=66.99),(600-0.15*'SEC Calculator 2021'!O50),960-0.24*'SEC Calculator 2021'!O50))))),0)</f>
        <v>0</v>
      </c>
      <c r="AM50" s="78">
        <f t="shared" si="10"/>
        <v>121</v>
      </c>
      <c r="AN50" s="77">
        <f>IFERROR(IF(P50&lt;=3000,P50*VLOOKUP(AM50,'SEC Appendix V2'!$E$8:$F$107,2,FALSE),IF(AM50&lt;55,0,IF(AND('SEC Calculator 2021'!AM50&gt;=55,'SEC Calculator 2021'!AM50&lt;59.99),(240-0.06*'SEC Calculator 2021'!P50),IF(AND('SEC Calculator 2021'!AM50&gt;=60,'SEC Calculator 2021'!AM50&lt;=64.99),(360-0.09*'SEC Calculator 2021'!P50),IF(AND('SEC Calculator 2021'!AM50&gt;=65,'SEC Calculator 2021'!AM50&lt;=66.99),(600-0.15*'SEC Calculator 2021'!P50),960-0.24*'SEC Calculator 2021'!P50))))),0)</f>
        <v>0</v>
      </c>
      <c r="AO50" s="86">
        <f t="shared" si="11"/>
        <v>0</v>
      </c>
    </row>
    <row r="51" spans="1:41" outlineLevel="1" x14ac:dyDescent="0.25">
      <c r="A51" s="70">
        <v>22</v>
      </c>
      <c r="B51" s="57"/>
      <c r="C51" s="58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50">
        <f t="shared" si="12"/>
        <v>121</v>
      </c>
      <c r="R51" s="77">
        <f>IFERROR(IF(E51&lt;=3000,E51*VLOOKUP(Q51,'SEC Appendix V2'!$E$8:$F$107,2,FALSE),IF(Q51&lt;55,0,IF(AND('SEC Calculator 2021'!Q51&gt;=55,'SEC Calculator 2021'!Q51&lt;59.99),(240-0.06*'SEC Calculator 2021'!E51),IF(AND('SEC Calculator 2021'!Q51&gt;=60,'SEC Calculator 2021'!Q51&lt;=64.99),(360-0.09*'SEC Calculator 2021'!E51),IF(AND('SEC Calculator 2021'!Q51&gt;=65,'SEC Calculator 2021'!Q51&lt;=66.99),(600-0.15*'SEC Calculator 2021'!E51),960-0.24*'SEC Calculator 2021'!E51))))),0)</f>
        <v>0</v>
      </c>
      <c r="S51" s="78">
        <f t="shared" si="0"/>
        <v>121</v>
      </c>
      <c r="T51" s="77">
        <f>IFERROR(IF(F51&lt;=3000,F51*VLOOKUP(S51,'SEC Appendix V2'!$E$8:$F$107,2,FALSE),IF(S51&lt;55,0,IF(AND('SEC Calculator 2021'!S51&gt;=55,'SEC Calculator 2021'!S51&lt;59.99),(240-0.06*'SEC Calculator 2021'!F51),IF(AND('SEC Calculator 2021'!S51&gt;=60,'SEC Calculator 2021'!S51&lt;=64.99),(360-0.09*'SEC Calculator 2021'!F51),IF(AND('SEC Calculator 2021'!S51&gt;=65,'SEC Calculator 2021'!S51&lt;=66.99),(600-0.15*'SEC Calculator 2021'!F51),960-0.24*'SEC Calculator 2021'!F51))))),0)</f>
        <v>0</v>
      </c>
      <c r="U51" s="78">
        <f t="shared" si="1"/>
        <v>121</v>
      </c>
      <c r="V51" s="77">
        <f>IFERROR(IF(G51&lt;=3000,G51*VLOOKUP(U51,'SEC Appendix V2'!$E$8:$F$107,2,FALSE),IF(U51&lt;55,0,IF(AND('SEC Calculator 2021'!U51&gt;=55,'SEC Calculator 2021'!U51&lt;59.99),(240-0.06*'SEC Calculator 2021'!G51),IF(AND('SEC Calculator 2021'!U51&gt;=60,'SEC Calculator 2021'!U51&lt;=64.99),(360-0.09*'SEC Calculator 2021'!G51),IF(AND('SEC Calculator 2021'!U51&gt;=65,'SEC Calculator 2021'!U51&lt;=66.99),(600-0.15*'SEC Calculator 2021'!G51),960-0.24*'SEC Calculator 2021'!G51))))),0)</f>
        <v>0</v>
      </c>
      <c r="W51" s="78">
        <f t="shared" si="2"/>
        <v>121</v>
      </c>
      <c r="X51" s="77">
        <f>IFERROR(IF(H51&lt;=3000,H51*VLOOKUP(W51,'SEC Appendix V2'!$E$8:$F$107,2,FALSE),IF(W51&lt;55,0,IF(AND('SEC Calculator 2021'!W51&gt;=55,'SEC Calculator 2021'!W51&lt;59.99),(240-0.06*'SEC Calculator 2021'!H51),IF(AND('SEC Calculator 2021'!W51&gt;=60,'SEC Calculator 2021'!W51&lt;=64.99),(360-0.09*'SEC Calculator 2021'!H51),IF(AND('SEC Calculator 2021'!W51&gt;=65,'SEC Calculator 2021'!W51&lt;=66.99),(600-0.15*'SEC Calculator 2021'!H51),960-0.24*'SEC Calculator 2021'!H51))))),0)</f>
        <v>0</v>
      </c>
      <c r="Y51" s="78">
        <f t="shared" si="3"/>
        <v>121</v>
      </c>
      <c r="Z51" s="77">
        <f>IFERROR(IF(I51&lt;=3000,I51*VLOOKUP(Y51,'SEC Appendix V2'!$E$8:$F$107,2,FALSE),IF(Y51&lt;55,0,IF(AND('SEC Calculator 2021'!Y51&gt;=55,'SEC Calculator 2021'!Y51&lt;59.99),(240-0.06*'SEC Calculator 2021'!I51),IF(AND('SEC Calculator 2021'!Y51&gt;=60,'SEC Calculator 2021'!Y51&lt;=64.99),(360-0.09*'SEC Calculator 2021'!I51),IF(AND('SEC Calculator 2021'!Y51&gt;=65,'SEC Calculator 2021'!Y51&lt;=66.99),(600-0.15*'SEC Calculator 2021'!I51),960-0.24*'SEC Calculator 2021'!I51))))),0)</f>
        <v>0</v>
      </c>
      <c r="AA51" s="78">
        <f t="shared" si="4"/>
        <v>121</v>
      </c>
      <c r="AB51" s="77">
        <f>IFERROR(IF(J51&lt;=3000,J51*VLOOKUP(AA51,'SEC Appendix V2'!$E$8:$F$107,2,FALSE),IF(AA51&lt;55,0,IF(AND('SEC Calculator 2021'!AA51&gt;=55,'SEC Calculator 2021'!AA51&lt;59.99),(240-0.06*'SEC Calculator 2021'!J51),IF(AND('SEC Calculator 2021'!AA51&gt;=60,'SEC Calculator 2021'!AA51&lt;=64.99),(360-0.09*'SEC Calculator 2021'!J51),IF(AND('SEC Calculator 2021'!AA51&gt;=65,'SEC Calculator 2021'!AA51&lt;=66.99),(600-0.15*'SEC Calculator 2021'!J51),960-0.24*'SEC Calculator 2021'!J51))))),0)</f>
        <v>0</v>
      </c>
      <c r="AC51" s="78">
        <f t="shared" si="5"/>
        <v>121</v>
      </c>
      <c r="AD51" s="77">
        <f>IFERROR(IF(K51&lt;=3000,K51*VLOOKUP(AC51,'SEC Appendix V2'!$E$8:$F$107,2,FALSE),IF(AC51&lt;55,0,IF(AND('SEC Calculator 2021'!AC51&gt;=55,'SEC Calculator 2021'!AC51&lt;59.99),(240-0.06*'SEC Calculator 2021'!K51),IF(AND('SEC Calculator 2021'!AC51&gt;=60,'SEC Calculator 2021'!AC51&lt;=64.99),(360-0.09*'SEC Calculator 2021'!K51),IF(AND('SEC Calculator 2021'!AC51&gt;=65,'SEC Calculator 2021'!AC51&lt;=66.99),(600-0.15*'SEC Calculator 2021'!K51),960-0.24*'SEC Calculator 2021'!K51))))),0)</f>
        <v>0</v>
      </c>
      <c r="AE51" s="78">
        <f t="shared" si="6"/>
        <v>121</v>
      </c>
      <c r="AF51" s="77">
        <f>IFERROR(IF(L51&lt;=3000,L51*VLOOKUP(AE51,'SEC Appendix V2'!$E$8:$F$107,2,FALSE),IF(AE51&lt;55,0,IF(AND('SEC Calculator 2021'!AE51&gt;=55,'SEC Calculator 2021'!AE51&lt;59.99),(240-0.06*'SEC Calculator 2021'!L51),IF(AND('SEC Calculator 2021'!AE51&gt;=60,'SEC Calculator 2021'!AE51&lt;=64.99),(360-0.09*'SEC Calculator 2021'!L51),IF(AND('SEC Calculator 2021'!AE51&gt;=65,'SEC Calculator 2021'!AE51&lt;=66.99),(600-0.15*'SEC Calculator 2021'!L51),960-0.24*'SEC Calculator 2021'!L51))))),0)</f>
        <v>0</v>
      </c>
      <c r="AG51" s="78">
        <f t="shared" si="7"/>
        <v>121</v>
      </c>
      <c r="AH51" s="77">
        <f>IFERROR(IF(M51&lt;=3000,M51*VLOOKUP(AG51,'SEC Appendix V2'!$E$8:$F$107,2,FALSE),IF(AG51&lt;55,0,IF(AND('SEC Calculator 2021'!AG51&gt;=55,'SEC Calculator 2021'!AG51&lt;59.99),(240-0.06*'SEC Calculator 2021'!M51),IF(AND('SEC Calculator 2021'!AG51&gt;=60,'SEC Calculator 2021'!AG51&lt;=64.99),(360-0.09*'SEC Calculator 2021'!M51),IF(AND('SEC Calculator 2021'!AG51&gt;=65,'SEC Calculator 2021'!AG51&lt;=66.99),(600-0.15*'SEC Calculator 2021'!M51),960-0.24*'SEC Calculator 2021'!M51))))),0)</f>
        <v>0</v>
      </c>
      <c r="AI51" s="78">
        <f t="shared" si="8"/>
        <v>121</v>
      </c>
      <c r="AJ51" s="77">
        <f>IFERROR(IF(N51&lt;=3000,N51*VLOOKUP(AI51,'SEC Appendix V2'!$E$8:$F$107,2,FALSE),IF(AI51&lt;55,0,IF(AND('SEC Calculator 2021'!AI51&gt;=55,'SEC Calculator 2021'!AI51&lt;59.99),(240-0.06*'SEC Calculator 2021'!N51),IF(AND('SEC Calculator 2021'!AI51&gt;=60,'SEC Calculator 2021'!AI51&lt;=64.99),(360-0.09*'SEC Calculator 2021'!N51),IF(AND('SEC Calculator 2021'!AI51&gt;=65,'SEC Calculator 2021'!AI51&lt;=66.99),(600-0.15*'SEC Calculator 2021'!N51),960-0.24*'SEC Calculator 2021'!N51))))),0)</f>
        <v>0</v>
      </c>
      <c r="AK51" s="78">
        <f t="shared" si="9"/>
        <v>121</v>
      </c>
      <c r="AL51" s="77">
        <f>IFERROR(IF(O51&lt;=3000,O51*VLOOKUP(AK51,'SEC Appendix V2'!$E$8:$F$107,2,FALSE),IF(AK51&lt;55,0,IF(AND('SEC Calculator 2021'!AK51&gt;=55,'SEC Calculator 2021'!AK51&lt;59.99),(240-0.06*'SEC Calculator 2021'!O51),IF(AND('SEC Calculator 2021'!AK51&gt;=60,'SEC Calculator 2021'!AK51&lt;=64.99),(360-0.09*'SEC Calculator 2021'!O51),IF(AND('SEC Calculator 2021'!AK51&gt;=65,'SEC Calculator 2021'!AK51&lt;=66.99),(600-0.15*'SEC Calculator 2021'!O51),960-0.24*'SEC Calculator 2021'!O51))))),0)</f>
        <v>0</v>
      </c>
      <c r="AM51" s="78">
        <f t="shared" si="10"/>
        <v>121</v>
      </c>
      <c r="AN51" s="77">
        <f>IFERROR(IF(P51&lt;=3000,P51*VLOOKUP(AM51,'SEC Appendix V2'!$E$8:$F$107,2,FALSE),IF(AM51&lt;55,0,IF(AND('SEC Calculator 2021'!AM51&gt;=55,'SEC Calculator 2021'!AM51&lt;59.99),(240-0.06*'SEC Calculator 2021'!P51),IF(AND('SEC Calculator 2021'!AM51&gt;=60,'SEC Calculator 2021'!AM51&lt;=64.99),(360-0.09*'SEC Calculator 2021'!P51),IF(AND('SEC Calculator 2021'!AM51&gt;=65,'SEC Calculator 2021'!AM51&lt;=66.99),(600-0.15*'SEC Calculator 2021'!P51),960-0.24*'SEC Calculator 2021'!P51))))),0)</f>
        <v>0</v>
      </c>
      <c r="AO51" s="86">
        <f t="shared" si="11"/>
        <v>0</v>
      </c>
    </row>
    <row r="52" spans="1:41" outlineLevel="1" x14ac:dyDescent="0.25">
      <c r="A52" s="70">
        <v>23</v>
      </c>
      <c r="B52" s="57"/>
      <c r="C52" s="58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50">
        <f t="shared" si="12"/>
        <v>121</v>
      </c>
      <c r="R52" s="77">
        <f>IFERROR(IF(E52&lt;=3000,E52*VLOOKUP(Q52,'SEC Appendix V2'!$E$8:$F$107,2,FALSE),IF(Q52&lt;55,0,IF(AND('SEC Calculator 2021'!Q52&gt;=55,'SEC Calculator 2021'!Q52&lt;59.99),(240-0.06*'SEC Calculator 2021'!E52),IF(AND('SEC Calculator 2021'!Q52&gt;=60,'SEC Calculator 2021'!Q52&lt;=64.99),(360-0.09*'SEC Calculator 2021'!E52),IF(AND('SEC Calculator 2021'!Q52&gt;=65,'SEC Calculator 2021'!Q52&lt;=66.99),(600-0.15*'SEC Calculator 2021'!E52),960-0.24*'SEC Calculator 2021'!E52))))),0)</f>
        <v>0</v>
      </c>
      <c r="S52" s="78">
        <f t="shared" si="0"/>
        <v>121</v>
      </c>
      <c r="T52" s="77">
        <f>IFERROR(IF(F52&lt;=3000,F52*VLOOKUP(S52,'SEC Appendix V2'!$E$8:$F$107,2,FALSE),IF(S52&lt;55,0,IF(AND('SEC Calculator 2021'!S52&gt;=55,'SEC Calculator 2021'!S52&lt;59.99),(240-0.06*'SEC Calculator 2021'!F52),IF(AND('SEC Calculator 2021'!S52&gt;=60,'SEC Calculator 2021'!S52&lt;=64.99),(360-0.09*'SEC Calculator 2021'!F52),IF(AND('SEC Calculator 2021'!S52&gt;=65,'SEC Calculator 2021'!S52&lt;=66.99),(600-0.15*'SEC Calculator 2021'!F52),960-0.24*'SEC Calculator 2021'!F52))))),0)</f>
        <v>0</v>
      </c>
      <c r="U52" s="78">
        <f t="shared" si="1"/>
        <v>121</v>
      </c>
      <c r="V52" s="77">
        <f>IFERROR(IF(G52&lt;=3000,G52*VLOOKUP(U52,'SEC Appendix V2'!$E$8:$F$107,2,FALSE),IF(U52&lt;55,0,IF(AND('SEC Calculator 2021'!U52&gt;=55,'SEC Calculator 2021'!U52&lt;59.99),(240-0.06*'SEC Calculator 2021'!G52),IF(AND('SEC Calculator 2021'!U52&gt;=60,'SEC Calculator 2021'!U52&lt;=64.99),(360-0.09*'SEC Calculator 2021'!G52),IF(AND('SEC Calculator 2021'!U52&gt;=65,'SEC Calculator 2021'!U52&lt;=66.99),(600-0.15*'SEC Calculator 2021'!G52),960-0.24*'SEC Calculator 2021'!G52))))),0)</f>
        <v>0</v>
      </c>
      <c r="W52" s="78">
        <f t="shared" si="2"/>
        <v>121</v>
      </c>
      <c r="X52" s="77">
        <f>IFERROR(IF(H52&lt;=3000,H52*VLOOKUP(W52,'SEC Appendix V2'!$E$8:$F$107,2,FALSE),IF(W52&lt;55,0,IF(AND('SEC Calculator 2021'!W52&gt;=55,'SEC Calculator 2021'!W52&lt;59.99),(240-0.06*'SEC Calculator 2021'!H52),IF(AND('SEC Calculator 2021'!W52&gt;=60,'SEC Calculator 2021'!W52&lt;=64.99),(360-0.09*'SEC Calculator 2021'!H52),IF(AND('SEC Calculator 2021'!W52&gt;=65,'SEC Calculator 2021'!W52&lt;=66.99),(600-0.15*'SEC Calculator 2021'!H52),960-0.24*'SEC Calculator 2021'!H52))))),0)</f>
        <v>0</v>
      </c>
      <c r="Y52" s="78">
        <f t="shared" si="3"/>
        <v>121</v>
      </c>
      <c r="Z52" s="77">
        <f>IFERROR(IF(I52&lt;=3000,I52*VLOOKUP(Y52,'SEC Appendix V2'!$E$8:$F$107,2,FALSE),IF(Y52&lt;55,0,IF(AND('SEC Calculator 2021'!Y52&gt;=55,'SEC Calculator 2021'!Y52&lt;59.99),(240-0.06*'SEC Calculator 2021'!I52),IF(AND('SEC Calculator 2021'!Y52&gt;=60,'SEC Calculator 2021'!Y52&lt;=64.99),(360-0.09*'SEC Calculator 2021'!I52),IF(AND('SEC Calculator 2021'!Y52&gt;=65,'SEC Calculator 2021'!Y52&lt;=66.99),(600-0.15*'SEC Calculator 2021'!I52),960-0.24*'SEC Calculator 2021'!I52))))),0)</f>
        <v>0</v>
      </c>
      <c r="AA52" s="78">
        <f t="shared" si="4"/>
        <v>121</v>
      </c>
      <c r="AB52" s="77">
        <f>IFERROR(IF(J52&lt;=3000,J52*VLOOKUP(AA52,'SEC Appendix V2'!$E$8:$F$107,2,FALSE),IF(AA52&lt;55,0,IF(AND('SEC Calculator 2021'!AA52&gt;=55,'SEC Calculator 2021'!AA52&lt;59.99),(240-0.06*'SEC Calculator 2021'!J52),IF(AND('SEC Calculator 2021'!AA52&gt;=60,'SEC Calculator 2021'!AA52&lt;=64.99),(360-0.09*'SEC Calculator 2021'!J52),IF(AND('SEC Calculator 2021'!AA52&gt;=65,'SEC Calculator 2021'!AA52&lt;=66.99),(600-0.15*'SEC Calculator 2021'!J52),960-0.24*'SEC Calculator 2021'!J52))))),0)</f>
        <v>0</v>
      </c>
      <c r="AC52" s="78">
        <f t="shared" si="5"/>
        <v>121</v>
      </c>
      <c r="AD52" s="77">
        <f>IFERROR(IF(K52&lt;=3000,K52*VLOOKUP(AC52,'SEC Appendix V2'!$E$8:$F$107,2,FALSE),IF(AC52&lt;55,0,IF(AND('SEC Calculator 2021'!AC52&gt;=55,'SEC Calculator 2021'!AC52&lt;59.99),(240-0.06*'SEC Calculator 2021'!K52),IF(AND('SEC Calculator 2021'!AC52&gt;=60,'SEC Calculator 2021'!AC52&lt;=64.99),(360-0.09*'SEC Calculator 2021'!K52),IF(AND('SEC Calculator 2021'!AC52&gt;=65,'SEC Calculator 2021'!AC52&lt;=66.99),(600-0.15*'SEC Calculator 2021'!K52),960-0.24*'SEC Calculator 2021'!K52))))),0)</f>
        <v>0</v>
      </c>
      <c r="AE52" s="78">
        <f t="shared" si="6"/>
        <v>121</v>
      </c>
      <c r="AF52" s="77">
        <f>IFERROR(IF(L52&lt;=3000,L52*VLOOKUP(AE52,'SEC Appendix V2'!$E$8:$F$107,2,FALSE),IF(AE52&lt;55,0,IF(AND('SEC Calculator 2021'!AE52&gt;=55,'SEC Calculator 2021'!AE52&lt;59.99),(240-0.06*'SEC Calculator 2021'!L52),IF(AND('SEC Calculator 2021'!AE52&gt;=60,'SEC Calculator 2021'!AE52&lt;=64.99),(360-0.09*'SEC Calculator 2021'!L52),IF(AND('SEC Calculator 2021'!AE52&gt;=65,'SEC Calculator 2021'!AE52&lt;=66.99),(600-0.15*'SEC Calculator 2021'!L52),960-0.24*'SEC Calculator 2021'!L52))))),0)</f>
        <v>0</v>
      </c>
      <c r="AG52" s="78">
        <f t="shared" si="7"/>
        <v>121</v>
      </c>
      <c r="AH52" s="77">
        <f>IFERROR(IF(M52&lt;=3000,M52*VLOOKUP(AG52,'SEC Appendix V2'!$E$8:$F$107,2,FALSE),IF(AG52&lt;55,0,IF(AND('SEC Calculator 2021'!AG52&gt;=55,'SEC Calculator 2021'!AG52&lt;59.99),(240-0.06*'SEC Calculator 2021'!M52),IF(AND('SEC Calculator 2021'!AG52&gt;=60,'SEC Calculator 2021'!AG52&lt;=64.99),(360-0.09*'SEC Calculator 2021'!M52),IF(AND('SEC Calculator 2021'!AG52&gt;=65,'SEC Calculator 2021'!AG52&lt;=66.99),(600-0.15*'SEC Calculator 2021'!M52),960-0.24*'SEC Calculator 2021'!M52))))),0)</f>
        <v>0</v>
      </c>
      <c r="AI52" s="78">
        <f t="shared" si="8"/>
        <v>121</v>
      </c>
      <c r="AJ52" s="77">
        <f>IFERROR(IF(N52&lt;=3000,N52*VLOOKUP(AI52,'SEC Appendix V2'!$E$8:$F$107,2,FALSE),IF(AI52&lt;55,0,IF(AND('SEC Calculator 2021'!AI52&gt;=55,'SEC Calculator 2021'!AI52&lt;59.99),(240-0.06*'SEC Calculator 2021'!N52),IF(AND('SEC Calculator 2021'!AI52&gt;=60,'SEC Calculator 2021'!AI52&lt;=64.99),(360-0.09*'SEC Calculator 2021'!N52),IF(AND('SEC Calculator 2021'!AI52&gt;=65,'SEC Calculator 2021'!AI52&lt;=66.99),(600-0.15*'SEC Calculator 2021'!N52),960-0.24*'SEC Calculator 2021'!N52))))),0)</f>
        <v>0</v>
      </c>
      <c r="AK52" s="78">
        <f t="shared" si="9"/>
        <v>121</v>
      </c>
      <c r="AL52" s="77">
        <f>IFERROR(IF(O52&lt;=3000,O52*VLOOKUP(AK52,'SEC Appendix V2'!$E$8:$F$107,2,FALSE),IF(AK52&lt;55,0,IF(AND('SEC Calculator 2021'!AK52&gt;=55,'SEC Calculator 2021'!AK52&lt;59.99),(240-0.06*'SEC Calculator 2021'!O52),IF(AND('SEC Calculator 2021'!AK52&gt;=60,'SEC Calculator 2021'!AK52&lt;=64.99),(360-0.09*'SEC Calculator 2021'!O52),IF(AND('SEC Calculator 2021'!AK52&gt;=65,'SEC Calculator 2021'!AK52&lt;=66.99),(600-0.15*'SEC Calculator 2021'!O52),960-0.24*'SEC Calculator 2021'!O52))))),0)</f>
        <v>0</v>
      </c>
      <c r="AM52" s="78">
        <f t="shared" si="10"/>
        <v>121</v>
      </c>
      <c r="AN52" s="77">
        <f>IFERROR(IF(P52&lt;=3000,P52*VLOOKUP(AM52,'SEC Appendix V2'!$E$8:$F$107,2,FALSE),IF(AM52&lt;55,0,IF(AND('SEC Calculator 2021'!AM52&gt;=55,'SEC Calculator 2021'!AM52&lt;59.99),(240-0.06*'SEC Calculator 2021'!P52),IF(AND('SEC Calculator 2021'!AM52&gt;=60,'SEC Calculator 2021'!AM52&lt;=64.99),(360-0.09*'SEC Calculator 2021'!P52),IF(AND('SEC Calculator 2021'!AM52&gt;=65,'SEC Calculator 2021'!AM52&lt;=66.99),(600-0.15*'SEC Calculator 2021'!P52),960-0.24*'SEC Calculator 2021'!P52))))),0)</f>
        <v>0</v>
      </c>
      <c r="AO52" s="86">
        <f t="shared" si="11"/>
        <v>0</v>
      </c>
    </row>
    <row r="53" spans="1:41" outlineLevel="1" x14ac:dyDescent="0.25">
      <c r="A53" s="70">
        <v>24</v>
      </c>
      <c r="B53" s="58"/>
      <c r="C53" s="58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50">
        <f t="shared" si="12"/>
        <v>121</v>
      </c>
      <c r="R53" s="77">
        <f>IFERROR(IF(E53&lt;=3000,E53*VLOOKUP(Q53,'SEC Appendix V2'!$E$8:$F$107,2,FALSE),IF(Q53&lt;55,0,IF(AND('SEC Calculator 2021'!Q53&gt;=55,'SEC Calculator 2021'!Q53&lt;59.99),(240-0.06*'SEC Calculator 2021'!E53),IF(AND('SEC Calculator 2021'!Q53&gt;=60,'SEC Calculator 2021'!Q53&lt;=64.99),(360-0.09*'SEC Calculator 2021'!E53),IF(AND('SEC Calculator 2021'!Q53&gt;=65,'SEC Calculator 2021'!Q53&lt;=66.99),(600-0.15*'SEC Calculator 2021'!E53),960-0.24*'SEC Calculator 2021'!E53))))),0)</f>
        <v>0</v>
      </c>
      <c r="S53" s="78">
        <f t="shared" si="0"/>
        <v>121</v>
      </c>
      <c r="T53" s="77">
        <f>IFERROR(IF(F53&lt;=3000,F53*VLOOKUP(S53,'SEC Appendix V2'!$E$8:$F$107,2,FALSE),IF(S53&lt;55,0,IF(AND('SEC Calculator 2021'!S53&gt;=55,'SEC Calculator 2021'!S53&lt;59.99),(240-0.06*'SEC Calculator 2021'!F53),IF(AND('SEC Calculator 2021'!S53&gt;=60,'SEC Calculator 2021'!S53&lt;=64.99),(360-0.09*'SEC Calculator 2021'!F53),IF(AND('SEC Calculator 2021'!S53&gt;=65,'SEC Calculator 2021'!S53&lt;=66.99),(600-0.15*'SEC Calculator 2021'!F53),960-0.24*'SEC Calculator 2021'!F53))))),0)</f>
        <v>0</v>
      </c>
      <c r="U53" s="78">
        <f t="shared" si="1"/>
        <v>121</v>
      </c>
      <c r="V53" s="77">
        <f>IFERROR(IF(G53&lt;=3000,G53*VLOOKUP(U53,'SEC Appendix V2'!$E$8:$F$107,2,FALSE),IF(U53&lt;55,0,IF(AND('SEC Calculator 2021'!U53&gt;=55,'SEC Calculator 2021'!U53&lt;59.99),(240-0.06*'SEC Calculator 2021'!G53),IF(AND('SEC Calculator 2021'!U53&gt;=60,'SEC Calculator 2021'!U53&lt;=64.99),(360-0.09*'SEC Calculator 2021'!G53),IF(AND('SEC Calculator 2021'!U53&gt;=65,'SEC Calculator 2021'!U53&lt;=66.99),(600-0.15*'SEC Calculator 2021'!G53),960-0.24*'SEC Calculator 2021'!G53))))),0)</f>
        <v>0</v>
      </c>
      <c r="W53" s="78">
        <f t="shared" si="2"/>
        <v>121</v>
      </c>
      <c r="X53" s="77">
        <f>IFERROR(IF(H53&lt;=3000,H53*VLOOKUP(W53,'SEC Appendix V2'!$E$8:$F$107,2,FALSE),IF(W53&lt;55,0,IF(AND('SEC Calculator 2021'!W53&gt;=55,'SEC Calculator 2021'!W53&lt;59.99),(240-0.06*'SEC Calculator 2021'!H53),IF(AND('SEC Calculator 2021'!W53&gt;=60,'SEC Calculator 2021'!W53&lt;=64.99),(360-0.09*'SEC Calculator 2021'!H53),IF(AND('SEC Calculator 2021'!W53&gt;=65,'SEC Calculator 2021'!W53&lt;=66.99),(600-0.15*'SEC Calculator 2021'!H53),960-0.24*'SEC Calculator 2021'!H53))))),0)</f>
        <v>0</v>
      </c>
      <c r="Y53" s="78">
        <f t="shared" si="3"/>
        <v>121</v>
      </c>
      <c r="Z53" s="77">
        <f>IFERROR(IF(I53&lt;=3000,I53*VLOOKUP(Y53,'SEC Appendix V2'!$E$8:$F$107,2,FALSE),IF(Y53&lt;55,0,IF(AND('SEC Calculator 2021'!Y53&gt;=55,'SEC Calculator 2021'!Y53&lt;59.99),(240-0.06*'SEC Calculator 2021'!I53),IF(AND('SEC Calculator 2021'!Y53&gt;=60,'SEC Calculator 2021'!Y53&lt;=64.99),(360-0.09*'SEC Calculator 2021'!I53),IF(AND('SEC Calculator 2021'!Y53&gt;=65,'SEC Calculator 2021'!Y53&lt;=66.99),(600-0.15*'SEC Calculator 2021'!I53),960-0.24*'SEC Calculator 2021'!I53))))),0)</f>
        <v>0</v>
      </c>
      <c r="AA53" s="78">
        <f t="shared" si="4"/>
        <v>121</v>
      </c>
      <c r="AB53" s="77">
        <f>IFERROR(IF(J53&lt;=3000,J53*VLOOKUP(AA53,'SEC Appendix V2'!$E$8:$F$107,2,FALSE),IF(AA53&lt;55,0,IF(AND('SEC Calculator 2021'!AA53&gt;=55,'SEC Calculator 2021'!AA53&lt;59.99),(240-0.06*'SEC Calculator 2021'!J53),IF(AND('SEC Calculator 2021'!AA53&gt;=60,'SEC Calculator 2021'!AA53&lt;=64.99),(360-0.09*'SEC Calculator 2021'!J53),IF(AND('SEC Calculator 2021'!AA53&gt;=65,'SEC Calculator 2021'!AA53&lt;=66.99),(600-0.15*'SEC Calculator 2021'!J53),960-0.24*'SEC Calculator 2021'!J53))))),0)</f>
        <v>0</v>
      </c>
      <c r="AC53" s="78">
        <f t="shared" si="5"/>
        <v>121</v>
      </c>
      <c r="AD53" s="77">
        <f>IFERROR(IF(K53&lt;=3000,K53*VLOOKUP(AC53,'SEC Appendix V2'!$E$8:$F$107,2,FALSE),IF(AC53&lt;55,0,IF(AND('SEC Calculator 2021'!AC53&gt;=55,'SEC Calculator 2021'!AC53&lt;59.99),(240-0.06*'SEC Calculator 2021'!K53),IF(AND('SEC Calculator 2021'!AC53&gt;=60,'SEC Calculator 2021'!AC53&lt;=64.99),(360-0.09*'SEC Calculator 2021'!K53),IF(AND('SEC Calculator 2021'!AC53&gt;=65,'SEC Calculator 2021'!AC53&lt;=66.99),(600-0.15*'SEC Calculator 2021'!K53),960-0.24*'SEC Calculator 2021'!K53))))),0)</f>
        <v>0</v>
      </c>
      <c r="AE53" s="78">
        <f t="shared" si="6"/>
        <v>121</v>
      </c>
      <c r="AF53" s="77">
        <f>IFERROR(IF(L53&lt;=3000,L53*VLOOKUP(AE53,'SEC Appendix V2'!$E$8:$F$107,2,FALSE),IF(AE53&lt;55,0,IF(AND('SEC Calculator 2021'!AE53&gt;=55,'SEC Calculator 2021'!AE53&lt;59.99),(240-0.06*'SEC Calculator 2021'!L53),IF(AND('SEC Calculator 2021'!AE53&gt;=60,'SEC Calculator 2021'!AE53&lt;=64.99),(360-0.09*'SEC Calculator 2021'!L53),IF(AND('SEC Calculator 2021'!AE53&gt;=65,'SEC Calculator 2021'!AE53&lt;=66.99),(600-0.15*'SEC Calculator 2021'!L53),960-0.24*'SEC Calculator 2021'!L53))))),0)</f>
        <v>0</v>
      </c>
      <c r="AG53" s="78">
        <f t="shared" si="7"/>
        <v>121</v>
      </c>
      <c r="AH53" s="77">
        <f>IFERROR(IF(M53&lt;=3000,M53*VLOOKUP(AG53,'SEC Appendix V2'!$E$8:$F$107,2,FALSE),IF(AG53&lt;55,0,IF(AND('SEC Calculator 2021'!AG53&gt;=55,'SEC Calculator 2021'!AG53&lt;59.99),(240-0.06*'SEC Calculator 2021'!M53),IF(AND('SEC Calculator 2021'!AG53&gt;=60,'SEC Calculator 2021'!AG53&lt;=64.99),(360-0.09*'SEC Calculator 2021'!M53),IF(AND('SEC Calculator 2021'!AG53&gt;=65,'SEC Calculator 2021'!AG53&lt;=66.99),(600-0.15*'SEC Calculator 2021'!M53),960-0.24*'SEC Calculator 2021'!M53))))),0)</f>
        <v>0</v>
      </c>
      <c r="AI53" s="78">
        <f t="shared" si="8"/>
        <v>121</v>
      </c>
      <c r="AJ53" s="77">
        <f>IFERROR(IF(N53&lt;=3000,N53*VLOOKUP(AI53,'SEC Appendix V2'!$E$8:$F$107,2,FALSE),IF(AI53&lt;55,0,IF(AND('SEC Calculator 2021'!AI53&gt;=55,'SEC Calculator 2021'!AI53&lt;59.99),(240-0.06*'SEC Calculator 2021'!N53),IF(AND('SEC Calculator 2021'!AI53&gt;=60,'SEC Calculator 2021'!AI53&lt;=64.99),(360-0.09*'SEC Calculator 2021'!N53),IF(AND('SEC Calculator 2021'!AI53&gt;=65,'SEC Calculator 2021'!AI53&lt;=66.99),(600-0.15*'SEC Calculator 2021'!N53),960-0.24*'SEC Calculator 2021'!N53))))),0)</f>
        <v>0</v>
      </c>
      <c r="AK53" s="78">
        <f t="shared" si="9"/>
        <v>121</v>
      </c>
      <c r="AL53" s="77">
        <f>IFERROR(IF(O53&lt;=3000,O53*VLOOKUP(AK53,'SEC Appendix V2'!$E$8:$F$107,2,FALSE),IF(AK53&lt;55,0,IF(AND('SEC Calculator 2021'!AK53&gt;=55,'SEC Calculator 2021'!AK53&lt;59.99),(240-0.06*'SEC Calculator 2021'!O53),IF(AND('SEC Calculator 2021'!AK53&gt;=60,'SEC Calculator 2021'!AK53&lt;=64.99),(360-0.09*'SEC Calculator 2021'!O53),IF(AND('SEC Calculator 2021'!AK53&gt;=65,'SEC Calculator 2021'!AK53&lt;=66.99),(600-0.15*'SEC Calculator 2021'!O53),960-0.24*'SEC Calculator 2021'!O53))))),0)</f>
        <v>0</v>
      </c>
      <c r="AM53" s="78">
        <f t="shared" si="10"/>
        <v>121</v>
      </c>
      <c r="AN53" s="77">
        <f>IFERROR(IF(P53&lt;=3000,P53*VLOOKUP(AM53,'SEC Appendix V2'!$E$8:$F$107,2,FALSE),IF(AM53&lt;55,0,IF(AND('SEC Calculator 2021'!AM53&gt;=55,'SEC Calculator 2021'!AM53&lt;59.99),(240-0.06*'SEC Calculator 2021'!P53),IF(AND('SEC Calculator 2021'!AM53&gt;=60,'SEC Calculator 2021'!AM53&lt;=64.99),(360-0.09*'SEC Calculator 2021'!P53),IF(AND('SEC Calculator 2021'!AM53&gt;=65,'SEC Calculator 2021'!AM53&lt;=66.99),(600-0.15*'SEC Calculator 2021'!P53),960-0.24*'SEC Calculator 2021'!P53))))),0)</f>
        <v>0</v>
      </c>
      <c r="AO53" s="86">
        <f t="shared" si="11"/>
        <v>0</v>
      </c>
    </row>
    <row r="54" spans="1:41" outlineLevel="1" x14ac:dyDescent="0.25">
      <c r="A54" s="70">
        <v>25</v>
      </c>
      <c r="B54" s="57"/>
      <c r="C54" s="58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50">
        <f t="shared" si="12"/>
        <v>121</v>
      </c>
      <c r="R54" s="77">
        <f>IFERROR(IF(E54&lt;=3000,E54*VLOOKUP(Q54,'SEC Appendix V2'!$E$8:$F$107,2,FALSE),IF(Q54&lt;55,0,IF(AND('SEC Calculator 2021'!Q54&gt;=55,'SEC Calculator 2021'!Q54&lt;59.99),(240-0.06*'SEC Calculator 2021'!E54),IF(AND('SEC Calculator 2021'!Q54&gt;=60,'SEC Calculator 2021'!Q54&lt;=64.99),(360-0.09*'SEC Calculator 2021'!E54),IF(AND('SEC Calculator 2021'!Q54&gt;=65,'SEC Calculator 2021'!Q54&lt;=66.99),(600-0.15*'SEC Calculator 2021'!E54),960-0.24*'SEC Calculator 2021'!E54))))),0)</f>
        <v>0</v>
      </c>
      <c r="S54" s="78">
        <f t="shared" si="0"/>
        <v>121</v>
      </c>
      <c r="T54" s="77">
        <f>IFERROR(IF(F54&lt;=3000,F54*VLOOKUP(S54,'SEC Appendix V2'!$E$8:$F$107,2,FALSE),IF(S54&lt;55,0,IF(AND('SEC Calculator 2021'!S54&gt;=55,'SEC Calculator 2021'!S54&lt;59.99),(240-0.06*'SEC Calculator 2021'!F54),IF(AND('SEC Calculator 2021'!S54&gt;=60,'SEC Calculator 2021'!S54&lt;=64.99),(360-0.09*'SEC Calculator 2021'!F54),IF(AND('SEC Calculator 2021'!S54&gt;=65,'SEC Calculator 2021'!S54&lt;=66.99),(600-0.15*'SEC Calculator 2021'!F54),960-0.24*'SEC Calculator 2021'!F54))))),0)</f>
        <v>0</v>
      </c>
      <c r="U54" s="78">
        <f t="shared" si="1"/>
        <v>121</v>
      </c>
      <c r="V54" s="77">
        <f>IFERROR(IF(G54&lt;=3000,G54*VLOOKUP(U54,'SEC Appendix V2'!$E$8:$F$107,2,FALSE),IF(U54&lt;55,0,IF(AND('SEC Calculator 2021'!U54&gt;=55,'SEC Calculator 2021'!U54&lt;59.99),(240-0.06*'SEC Calculator 2021'!G54),IF(AND('SEC Calculator 2021'!U54&gt;=60,'SEC Calculator 2021'!U54&lt;=64.99),(360-0.09*'SEC Calculator 2021'!G54),IF(AND('SEC Calculator 2021'!U54&gt;=65,'SEC Calculator 2021'!U54&lt;=66.99),(600-0.15*'SEC Calculator 2021'!G54),960-0.24*'SEC Calculator 2021'!G54))))),0)</f>
        <v>0</v>
      </c>
      <c r="W54" s="78">
        <f t="shared" si="2"/>
        <v>121</v>
      </c>
      <c r="X54" s="77">
        <f>IFERROR(IF(H54&lt;=3000,H54*VLOOKUP(W54,'SEC Appendix V2'!$E$8:$F$107,2,FALSE),IF(W54&lt;55,0,IF(AND('SEC Calculator 2021'!W54&gt;=55,'SEC Calculator 2021'!W54&lt;59.99),(240-0.06*'SEC Calculator 2021'!H54),IF(AND('SEC Calculator 2021'!W54&gt;=60,'SEC Calculator 2021'!W54&lt;=64.99),(360-0.09*'SEC Calculator 2021'!H54),IF(AND('SEC Calculator 2021'!W54&gt;=65,'SEC Calculator 2021'!W54&lt;=66.99),(600-0.15*'SEC Calculator 2021'!H54),960-0.24*'SEC Calculator 2021'!H54))))),0)</f>
        <v>0</v>
      </c>
      <c r="Y54" s="78">
        <f t="shared" si="3"/>
        <v>121</v>
      </c>
      <c r="Z54" s="77">
        <f>IFERROR(IF(I54&lt;=3000,I54*VLOOKUP(Y54,'SEC Appendix V2'!$E$8:$F$107,2,FALSE),IF(Y54&lt;55,0,IF(AND('SEC Calculator 2021'!Y54&gt;=55,'SEC Calculator 2021'!Y54&lt;59.99),(240-0.06*'SEC Calculator 2021'!I54),IF(AND('SEC Calculator 2021'!Y54&gt;=60,'SEC Calculator 2021'!Y54&lt;=64.99),(360-0.09*'SEC Calculator 2021'!I54),IF(AND('SEC Calculator 2021'!Y54&gt;=65,'SEC Calculator 2021'!Y54&lt;=66.99),(600-0.15*'SEC Calculator 2021'!I54),960-0.24*'SEC Calculator 2021'!I54))))),0)</f>
        <v>0</v>
      </c>
      <c r="AA54" s="78">
        <f t="shared" si="4"/>
        <v>121</v>
      </c>
      <c r="AB54" s="77">
        <f>IFERROR(IF(J54&lt;=3000,J54*VLOOKUP(AA54,'SEC Appendix V2'!$E$8:$F$107,2,FALSE),IF(AA54&lt;55,0,IF(AND('SEC Calculator 2021'!AA54&gt;=55,'SEC Calculator 2021'!AA54&lt;59.99),(240-0.06*'SEC Calculator 2021'!J54),IF(AND('SEC Calculator 2021'!AA54&gt;=60,'SEC Calculator 2021'!AA54&lt;=64.99),(360-0.09*'SEC Calculator 2021'!J54),IF(AND('SEC Calculator 2021'!AA54&gt;=65,'SEC Calculator 2021'!AA54&lt;=66.99),(600-0.15*'SEC Calculator 2021'!J54),960-0.24*'SEC Calculator 2021'!J54))))),0)</f>
        <v>0</v>
      </c>
      <c r="AC54" s="78">
        <f t="shared" si="5"/>
        <v>121</v>
      </c>
      <c r="AD54" s="77">
        <f>IFERROR(IF(K54&lt;=3000,K54*VLOOKUP(AC54,'SEC Appendix V2'!$E$8:$F$107,2,FALSE),IF(AC54&lt;55,0,IF(AND('SEC Calculator 2021'!AC54&gt;=55,'SEC Calculator 2021'!AC54&lt;59.99),(240-0.06*'SEC Calculator 2021'!K54),IF(AND('SEC Calculator 2021'!AC54&gt;=60,'SEC Calculator 2021'!AC54&lt;=64.99),(360-0.09*'SEC Calculator 2021'!K54),IF(AND('SEC Calculator 2021'!AC54&gt;=65,'SEC Calculator 2021'!AC54&lt;=66.99),(600-0.15*'SEC Calculator 2021'!K54),960-0.24*'SEC Calculator 2021'!K54))))),0)</f>
        <v>0</v>
      </c>
      <c r="AE54" s="78">
        <f t="shared" si="6"/>
        <v>121</v>
      </c>
      <c r="AF54" s="77">
        <f>IFERROR(IF(L54&lt;=3000,L54*VLOOKUP(AE54,'SEC Appendix V2'!$E$8:$F$107,2,FALSE),IF(AE54&lt;55,0,IF(AND('SEC Calculator 2021'!AE54&gt;=55,'SEC Calculator 2021'!AE54&lt;59.99),(240-0.06*'SEC Calculator 2021'!L54),IF(AND('SEC Calculator 2021'!AE54&gt;=60,'SEC Calculator 2021'!AE54&lt;=64.99),(360-0.09*'SEC Calculator 2021'!L54),IF(AND('SEC Calculator 2021'!AE54&gt;=65,'SEC Calculator 2021'!AE54&lt;=66.99),(600-0.15*'SEC Calculator 2021'!L54),960-0.24*'SEC Calculator 2021'!L54))))),0)</f>
        <v>0</v>
      </c>
      <c r="AG54" s="78">
        <f t="shared" si="7"/>
        <v>121</v>
      </c>
      <c r="AH54" s="77">
        <f>IFERROR(IF(M54&lt;=3000,M54*VLOOKUP(AG54,'SEC Appendix V2'!$E$8:$F$107,2,FALSE),IF(AG54&lt;55,0,IF(AND('SEC Calculator 2021'!AG54&gt;=55,'SEC Calculator 2021'!AG54&lt;59.99),(240-0.06*'SEC Calculator 2021'!M54),IF(AND('SEC Calculator 2021'!AG54&gt;=60,'SEC Calculator 2021'!AG54&lt;=64.99),(360-0.09*'SEC Calculator 2021'!M54),IF(AND('SEC Calculator 2021'!AG54&gt;=65,'SEC Calculator 2021'!AG54&lt;=66.99),(600-0.15*'SEC Calculator 2021'!M54),960-0.24*'SEC Calculator 2021'!M54))))),0)</f>
        <v>0</v>
      </c>
      <c r="AI54" s="78">
        <f t="shared" si="8"/>
        <v>121</v>
      </c>
      <c r="AJ54" s="77">
        <f>IFERROR(IF(N54&lt;=3000,N54*VLOOKUP(AI54,'SEC Appendix V2'!$E$8:$F$107,2,FALSE),IF(AI54&lt;55,0,IF(AND('SEC Calculator 2021'!AI54&gt;=55,'SEC Calculator 2021'!AI54&lt;59.99),(240-0.06*'SEC Calculator 2021'!N54),IF(AND('SEC Calculator 2021'!AI54&gt;=60,'SEC Calculator 2021'!AI54&lt;=64.99),(360-0.09*'SEC Calculator 2021'!N54),IF(AND('SEC Calculator 2021'!AI54&gt;=65,'SEC Calculator 2021'!AI54&lt;=66.99),(600-0.15*'SEC Calculator 2021'!N54),960-0.24*'SEC Calculator 2021'!N54))))),0)</f>
        <v>0</v>
      </c>
      <c r="AK54" s="78">
        <f t="shared" si="9"/>
        <v>121</v>
      </c>
      <c r="AL54" s="77">
        <f>IFERROR(IF(O54&lt;=3000,O54*VLOOKUP(AK54,'SEC Appendix V2'!$E$8:$F$107,2,FALSE),IF(AK54&lt;55,0,IF(AND('SEC Calculator 2021'!AK54&gt;=55,'SEC Calculator 2021'!AK54&lt;59.99),(240-0.06*'SEC Calculator 2021'!O54),IF(AND('SEC Calculator 2021'!AK54&gt;=60,'SEC Calculator 2021'!AK54&lt;=64.99),(360-0.09*'SEC Calculator 2021'!O54),IF(AND('SEC Calculator 2021'!AK54&gt;=65,'SEC Calculator 2021'!AK54&lt;=66.99),(600-0.15*'SEC Calculator 2021'!O54),960-0.24*'SEC Calculator 2021'!O54))))),0)</f>
        <v>0</v>
      </c>
      <c r="AM54" s="78">
        <f t="shared" si="10"/>
        <v>121</v>
      </c>
      <c r="AN54" s="77">
        <f>IFERROR(IF(P54&lt;=3000,P54*VLOOKUP(AM54,'SEC Appendix V2'!$E$8:$F$107,2,FALSE),IF(AM54&lt;55,0,IF(AND('SEC Calculator 2021'!AM54&gt;=55,'SEC Calculator 2021'!AM54&lt;59.99),(240-0.06*'SEC Calculator 2021'!P54),IF(AND('SEC Calculator 2021'!AM54&gt;=60,'SEC Calculator 2021'!AM54&lt;=64.99),(360-0.09*'SEC Calculator 2021'!P54),IF(AND('SEC Calculator 2021'!AM54&gt;=65,'SEC Calculator 2021'!AM54&lt;=66.99),(600-0.15*'SEC Calculator 2021'!P54),960-0.24*'SEC Calculator 2021'!P54))))),0)</f>
        <v>0</v>
      </c>
      <c r="AO54" s="86">
        <f t="shared" si="11"/>
        <v>0</v>
      </c>
    </row>
    <row r="55" spans="1:41" outlineLevel="1" x14ac:dyDescent="0.25">
      <c r="A55" s="70">
        <v>26</v>
      </c>
      <c r="B55" s="57"/>
      <c r="C55" s="58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50">
        <f t="shared" si="12"/>
        <v>121</v>
      </c>
      <c r="R55" s="77">
        <f>IFERROR(IF(E55&lt;=3000,E55*VLOOKUP(Q55,'SEC Appendix V2'!$E$8:$F$107,2,FALSE),IF(Q55&lt;55,0,IF(AND('SEC Calculator 2021'!Q55&gt;=55,'SEC Calculator 2021'!Q55&lt;59.99),(240-0.06*'SEC Calculator 2021'!E55),IF(AND('SEC Calculator 2021'!Q55&gt;=60,'SEC Calculator 2021'!Q55&lt;=64.99),(360-0.09*'SEC Calculator 2021'!E55),IF(AND('SEC Calculator 2021'!Q55&gt;=65,'SEC Calculator 2021'!Q55&lt;=66.99),(600-0.15*'SEC Calculator 2021'!E55),960-0.24*'SEC Calculator 2021'!E55))))),0)</f>
        <v>0</v>
      </c>
      <c r="S55" s="78">
        <f t="shared" si="0"/>
        <v>121</v>
      </c>
      <c r="T55" s="77">
        <f>IFERROR(IF(F55&lt;=3000,F55*VLOOKUP(S55,'SEC Appendix V2'!$E$8:$F$107,2,FALSE),IF(S55&lt;55,0,IF(AND('SEC Calculator 2021'!S55&gt;=55,'SEC Calculator 2021'!S55&lt;59.99),(240-0.06*'SEC Calculator 2021'!F55),IF(AND('SEC Calculator 2021'!S55&gt;=60,'SEC Calculator 2021'!S55&lt;=64.99),(360-0.09*'SEC Calculator 2021'!F55),IF(AND('SEC Calculator 2021'!S55&gt;=65,'SEC Calculator 2021'!S55&lt;=66.99),(600-0.15*'SEC Calculator 2021'!F55),960-0.24*'SEC Calculator 2021'!F55))))),0)</f>
        <v>0</v>
      </c>
      <c r="U55" s="78">
        <f t="shared" si="1"/>
        <v>121</v>
      </c>
      <c r="V55" s="77">
        <f>IFERROR(IF(G55&lt;=3000,G55*VLOOKUP(U55,'SEC Appendix V2'!$E$8:$F$107,2,FALSE),IF(U55&lt;55,0,IF(AND('SEC Calculator 2021'!U55&gt;=55,'SEC Calculator 2021'!U55&lt;59.99),(240-0.06*'SEC Calculator 2021'!G55),IF(AND('SEC Calculator 2021'!U55&gt;=60,'SEC Calculator 2021'!U55&lt;=64.99),(360-0.09*'SEC Calculator 2021'!G55),IF(AND('SEC Calculator 2021'!U55&gt;=65,'SEC Calculator 2021'!U55&lt;=66.99),(600-0.15*'SEC Calculator 2021'!G55),960-0.24*'SEC Calculator 2021'!G55))))),0)</f>
        <v>0</v>
      </c>
      <c r="W55" s="78">
        <f t="shared" si="2"/>
        <v>121</v>
      </c>
      <c r="X55" s="77">
        <f>IFERROR(IF(H55&lt;=3000,H55*VLOOKUP(W55,'SEC Appendix V2'!$E$8:$F$107,2,FALSE),IF(W55&lt;55,0,IF(AND('SEC Calculator 2021'!W55&gt;=55,'SEC Calculator 2021'!W55&lt;59.99),(240-0.06*'SEC Calculator 2021'!H55),IF(AND('SEC Calculator 2021'!W55&gt;=60,'SEC Calculator 2021'!W55&lt;=64.99),(360-0.09*'SEC Calculator 2021'!H55),IF(AND('SEC Calculator 2021'!W55&gt;=65,'SEC Calculator 2021'!W55&lt;=66.99),(600-0.15*'SEC Calculator 2021'!H55),960-0.24*'SEC Calculator 2021'!H55))))),0)</f>
        <v>0</v>
      </c>
      <c r="Y55" s="78">
        <f t="shared" si="3"/>
        <v>121</v>
      </c>
      <c r="Z55" s="77">
        <f>IFERROR(IF(I55&lt;=3000,I55*VLOOKUP(Y55,'SEC Appendix V2'!$E$8:$F$107,2,FALSE),IF(Y55&lt;55,0,IF(AND('SEC Calculator 2021'!Y55&gt;=55,'SEC Calculator 2021'!Y55&lt;59.99),(240-0.06*'SEC Calculator 2021'!I55),IF(AND('SEC Calculator 2021'!Y55&gt;=60,'SEC Calculator 2021'!Y55&lt;=64.99),(360-0.09*'SEC Calculator 2021'!I55),IF(AND('SEC Calculator 2021'!Y55&gt;=65,'SEC Calculator 2021'!Y55&lt;=66.99),(600-0.15*'SEC Calculator 2021'!I55),960-0.24*'SEC Calculator 2021'!I55))))),0)</f>
        <v>0</v>
      </c>
      <c r="AA55" s="78">
        <f t="shared" si="4"/>
        <v>121</v>
      </c>
      <c r="AB55" s="77">
        <f>IFERROR(IF(J55&lt;=3000,J55*VLOOKUP(AA55,'SEC Appendix V2'!$E$8:$F$107,2,FALSE),IF(AA55&lt;55,0,IF(AND('SEC Calculator 2021'!AA55&gt;=55,'SEC Calculator 2021'!AA55&lt;59.99),(240-0.06*'SEC Calculator 2021'!J55),IF(AND('SEC Calculator 2021'!AA55&gt;=60,'SEC Calculator 2021'!AA55&lt;=64.99),(360-0.09*'SEC Calculator 2021'!J55),IF(AND('SEC Calculator 2021'!AA55&gt;=65,'SEC Calculator 2021'!AA55&lt;=66.99),(600-0.15*'SEC Calculator 2021'!J55),960-0.24*'SEC Calculator 2021'!J55))))),0)</f>
        <v>0</v>
      </c>
      <c r="AC55" s="78">
        <f t="shared" si="5"/>
        <v>121</v>
      </c>
      <c r="AD55" s="77">
        <f>IFERROR(IF(K55&lt;=3000,K55*VLOOKUP(AC55,'SEC Appendix V2'!$E$8:$F$107,2,FALSE),IF(AC55&lt;55,0,IF(AND('SEC Calculator 2021'!AC55&gt;=55,'SEC Calculator 2021'!AC55&lt;59.99),(240-0.06*'SEC Calculator 2021'!K55),IF(AND('SEC Calculator 2021'!AC55&gt;=60,'SEC Calculator 2021'!AC55&lt;=64.99),(360-0.09*'SEC Calculator 2021'!K55),IF(AND('SEC Calculator 2021'!AC55&gt;=65,'SEC Calculator 2021'!AC55&lt;=66.99),(600-0.15*'SEC Calculator 2021'!K55),960-0.24*'SEC Calculator 2021'!K55))))),0)</f>
        <v>0</v>
      </c>
      <c r="AE55" s="78">
        <f t="shared" si="6"/>
        <v>121</v>
      </c>
      <c r="AF55" s="77">
        <f>IFERROR(IF(L55&lt;=3000,L55*VLOOKUP(AE55,'SEC Appendix V2'!$E$8:$F$107,2,FALSE),IF(AE55&lt;55,0,IF(AND('SEC Calculator 2021'!AE55&gt;=55,'SEC Calculator 2021'!AE55&lt;59.99),(240-0.06*'SEC Calculator 2021'!L55),IF(AND('SEC Calculator 2021'!AE55&gt;=60,'SEC Calculator 2021'!AE55&lt;=64.99),(360-0.09*'SEC Calculator 2021'!L55),IF(AND('SEC Calculator 2021'!AE55&gt;=65,'SEC Calculator 2021'!AE55&lt;=66.99),(600-0.15*'SEC Calculator 2021'!L55),960-0.24*'SEC Calculator 2021'!L55))))),0)</f>
        <v>0</v>
      </c>
      <c r="AG55" s="78">
        <f t="shared" si="7"/>
        <v>121</v>
      </c>
      <c r="AH55" s="77">
        <f>IFERROR(IF(M55&lt;=3000,M55*VLOOKUP(AG55,'SEC Appendix V2'!$E$8:$F$107,2,FALSE),IF(AG55&lt;55,0,IF(AND('SEC Calculator 2021'!AG55&gt;=55,'SEC Calculator 2021'!AG55&lt;59.99),(240-0.06*'SEC Calculator 2021'!M55),IF(AND('SEC Calculator 2021'!AG55&gt;=60,'SEC Calculator 2021'!AG55&lt;=64.99),(360-0.09*'SEC Calculator 2021'!M55),IF(AND('SEC Calculator 2021'!AG55&gt;=65,'SEC Calculator 2021'!AG55&lt;=66.99),(600-0.15*'SEC Calculator 2021'!M55),960-0.24*'SEC Calculator 2021'!M55))))),0)</f>
        <v>0</v>
      </c>
      <c r="AI55" s="78">
        <f t="shared" si="8"/>
        <v>121</v>
      </c>
      <c r="AJ55" s="77">
        <f>IFERROR(IF(N55&lt;=3000,N55*VLOOKUP(AI55,'SEC Appendix V2'!$E$8:$F$107,2,FALSE),IF(AI55&lt;55,0,IF(AND('SEC Calculator 2021'!AI55&gt;=55,'SEC Calculator 2021'!AI55&lt;59.99),(240-0.06*'SEC Calculator 2021'!N55),IF(AND('SEC Calculator 2021'!AI55&gt;=60,'SEC Calculator 2021'!AI55&lt;=64.99),(360-0.09*'SEC Calculator 2021'!N55),IF(AND('SEC Calculator 2021'!AI55&gt;=65,'SEC Calculator 2021'!AI55&lt;=66.99),(600-0.15*'SEC Calculator 2021'!N55),960-0.24*'SEC Calculator 2021'!N55))))),0)</f>
        <v>0</v>
      </c>
      <c r="AK55" s="78">
        <f t="shared" si="9"/>
        <v>121</v>
      </c>
      <c r="AL55" s="77">
        <f>IFERROR(IF(O55&lt;=3000,O55*VLOOKUP(AK55,'SEC Appendix V2'!$E$8:$F$107,2,FALSE),IF(AK55&lt;55,0,IF(AND('SEC Calculator 2021'!AK55&gt;=55,'SEC Calculator 2021'!AK55&lt;59.99),(240-0.06*'SEC Calculator 2021'!O55),IF(AND('SEC Calculator 2021'!AK55&gt;=60,'SEC Calculator 2021'!AK55&lt;=64.99),(360-0.09*'SEC Calculator 2021'!O55),IF(AND('SEC Calculator 2021'!AK55&gt;=65,'SEC Calculator 2021'!AK55&lt;=66.99),(600-0.15*'SEC Calculator 2021'!O55),960-0.24*'SEC Calculator 2021'!O55))))),0)</f>
        <v>0</v>
      </c>
      <c r="AM55" s="78">
        <f t="shared" si="10"/>
        <v>121</v>
      </c>
      <c r="AN55" s="77">
        <f>IFERROR(IF(P55&lt;=3000,P55*VLOOKUP(AM55,'SEC Appendix V2'!$E$8:$F$107,2,FALSE),IF(AM55&lt;55,0,IF(AND('SEC Calculator 2021'!AM55&gt;=55,'SEC Calculator 2021'!AM55&lt;59.99),(240-0.06*'SEC Calculator 2021'!P55),IF(AND('SEC Calculator 2021'!AM55&gt;=60,'SEC Calculator 2021'!AM55&lt;=64.99),(360-0.09*'SEC Calculator 2021'!P55),IF(AND('SEC Calculator 2021'!AM55&gt;=65,'SEC Calculator 2021'!AM55&lt;=66.99),(600-0.15*'SEC Calculator 2021'!P55),960-0.24*'SEC Calculator 2021'!P55))))),0)</f>
        <v>0</v>
      </c>
      <c r="AO55" s="86">
        <f t="shared" si="11"/>
        <v>0</v>
      </c>
    </row>
    <row r="56" spans="1:41" outlineLevel="1" x14ac:dyDescent="0.25">
      <c r="A56" s="70">
        <v>27</v>
      </c>
      <c r="B56" s="58"/>
      <c r="C56" s="58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50">
        <f t="shared" si="12"/>
        <v>121</v>
      </c>
      <c r="R56" s="77">
        <f>IFERROR(IF(E56&lt;=3000,E56*VLOOKUP(Q56,'SEC Appendix V2'!$E$8:$F$107,2,FALSE),IF(Q56&lt;55,0,IF(AND('SEC Calculator 2021'!Q56&gt;=55,'SEC Calculator 2021'!Q56&lt;59.99),(240-0.06*'SEC Calculator 2021'!E56),IF(AND('SEC Calculator 2021'!Q56&gt;=60,'SEC Calculator 2021'!Q56&lt;=64.99),(360-0.09*'SEC Calculator 2021'!E56),IF(AND('SEC Calculator 2021'!Q56&gt;=65,'SEC Calculator 2021'!Q56&lt;=66.99),(600-0.15*'SEC Calculator 2021'!E56),960-0.24*'SEC Calculator 2021'!E56))))),0)</f>
        <v>0</v>
      </c>
      <c r="S56" s="78">
        <f t="shared" si="0"/>
        <v>121</v>
      </c>
      <c r="T56" s="77">
        <f>IFERROR(IF(F56&lt;=3000,F56*VLOOKUP(S56,'SEC Appendix V2'!$E$8:$F$107,2,FALSE),IF(S56&lt;55,0,IF(AND('SEC Calculator 2021'!S56&gt;=55,'SEC Calculator 2021'!S56&lt;59.99),(240-0.06*'SEC Calculator 2021'!F56),IF(AND('SEC Calculator 2021'!S56&gt;=60,'SEC Calculator 2021'!S56&lt;=64.99),(360-0.09*'SEC Calculator 2021'!F56),IF(AND('SEC Calculator 2021'!S56&gt;=65,'SEC Calculator 2021'!S56&lt;=66.99),(600-0.15*'SEC Calculator 2021'!F56),960-0.24*'SEC Calculator 2021'!F56))))),0)</f>
        <v>0</v>
      </c>
      <c r="U56" s="78">
        <f t="shared" si="1"/>
        <v>121</v>
      </c>
      <c r="V56" s="77">
        <f>IFERROR(IF(G56&lt;=3000,G56*VLOOKUP(U56,'SEC Appendix V2'!$E$8:$F$107,2,FALSE),IF(U56&lt;55,0,IF(AND('SEC Calculator 2021'!U56&gt;=55,'SEC Calculator 2021'!U56&lt;59.99),(240-0.06*'SEC Calculator 2021'!G56),IF(AND('SEC Calculator 2021'!U56&gt;=60,'SEC Calculator 2021'!U56&lt;=64.99),(360-0.09*'SEC Calculator 2021'!G56),IF(AND('SEC Calculator 2021'!U56&gt;=65,'SEC Calculator 2021'!U56&lt;=66.99),(600-0.15*'SEC Calculator 2021'!G56),960-0.24*'SEC Calculator 2021'!G56))))),0)</f>
        <v>0</v>
      </c>
      <c r="W56" s="78">
        <f t="shared" si="2"/>
        <v>121</v>
      </c>
      <c r="X56" s="77">
        <f>IFERROR(IF(H56&lt;=3000,H56*VLOOKUP(W56,'SEC Appendix V2'!$E$8:$F$107,2,FALSE),IF(W56&lt;55,0,IF(AND('SEC Calculator 2021'!W56&gt;=55,'SEC Calculator 2021'!W56&lt;59.99),(240-0.06*'SEC Calculator 2021'!H56),IF(AND('SEC Calculator 2021'!W56&gt;=60,'SEC Calculator 2021'!W56&lt;=64.99),(360-0.09*'SEC Calculator 2021'!H56),IF(AND('SEC Calculator 2021'!W56&gt;=65,'SEC Calculator 2021'!W56&lt;=66.99),(600-0.15*'SEC Calculator 2021'!H56),960-0.24*'SEC Calculator 2021'!H56))))),0)</f>
        <v>0</v>
      </c>
      <c r="Y56" s="78">
        <f t="shared" si="3"/>
        <v>121</v>
      </c>
      <c r="Z56" s="77">
        <f>IFERROR(IF(I56&lt;=3000,I56*VLOOKUP(Y56,'SEC Appendix V2'!$E$8:$F$107,2,FALSE),IF(Y56&lt;55,0,IF(AND('SEC Calculator 2021'!Y56&gt;=55,'SEC Calculator 2021'!Y56&lt;59.99),(240-0.06*'SEC Calculator 2021'!I56),IF(AND('SEC Calculator 2021'!Y56&gt;=60,'SEC Calculator 2021'!Y56&lt;=64.99),(360-0.09*'SEC Calculator 2021'!I56),IF(AND('SEC Calculator 2021'!Y56&gt;=65,'SEC Calculator 2021'!Y56&lt;=66.99),(600-0.15*'SEC Calculator 2021'!I56),960-0.24*'SEC Calculator 2021'!I56))))),0)</f>
        <v>0</v>
      </c>
      <c r="AA56" s="78">
        <f t="shared" si="4"/>
        <v>121</v>
      </c>
      <c r="AB56" s="77">
        <f>IFERROR(IF(J56&lt;=3000,J56*VLOOKUP(AA56,'SEC Appendix V2'!$E$8:$F$107,2,FALSE),IF(AA56&lt;55,0,IF(AND('SEC Calculator 2021'!AA56&gt;=55,'SEC Calculator 2021'!AA56&lt;59.99),(240-0.06*'SEC Calculator 2021'!J56),IF(AND('SEC Calculator 2021'!AA56&gt;=60,'SEC Calculator 2021'!AA56&lt;=64.99),(360-0.09*'SEC Calculator 2021'!J56),IF(AND('SEC Calculator 2021'!AA56&gt;=65,'SEC Calculator 2021'!AA56&lt;=66.99),(600-0.15*'SEC Calculator 2021'!J56),960-0.24*'SEC Calculator 2021'!J56))))),0)</f>
        <v>0</v>
      </c>
      <c r="AC56" s="78">
        <f t="shared" si="5"/>
        <v>121</v>
      </c>
      <c r="AD56" s="77">
        <f>IFERROR(IF(K56&lt;=3000,K56*VLOOKUP(AC56,'SEC Appendix V2'!$E$8:$F$107,2,FALSE),IF(AC56&lt;55,0,IF(AND('SEC Calculator 2021'!AC56&gt;=55,'SEC Calculator 2021'!AC56&lt;59.99),(240-0.06*'SEC Calculator 2021'!K56),IF(AND('SEC Calculator 2021'!AC56&gt;=60,'SEC Calculator 2021'!AC56&lt;=64.99),(360-0.09*'SEC Calculator 2021'!K56),IF(AND('SEC Calculator 2021'!AC56&gt;=65,'SEC Calculator 2021'!AC56&lt;=66.99),(600-0.15*'SEC Calculator 2021'!K56),960-0.24*'SEC Calculator 2021'!K56))))),0)</f>
        <v>0</v>
      </c>
      <c r="AE56" s="78">
        <f t="shared" si="6"/>
        <v>121</v>
      </c>
      <c r="AF56" s="77">
        <f>IFERROR(IF(L56&lt;=3000,L56*VLOOKUP(AE56,'SEC Appendix V2'!$E$8:$F$107,2,FALSE),IF(AE56&lt;55,0,IF(AND('SEC Calculator 2021'!AE56&gt;=55,'SEC Calculator 2021'!AE56&lt;59.99),(240-0.06*'SEC Calculator 2021'!L56),IF(AND('SEC Calculator 2021'!AE56&gt;=60,'SEC Calculator 2021'!AE56&lt;=64.99),(360-0.09*'SEC Calculator 2021'!L56),IF(AND('SEC Calculator 2021'!AE56&gt;=65,'SEC Calculator 2021'!AE56&lt;=66.99),(600-0.15*'SEC Calculator 2021'!L56),960-0.24*'SEC Calculator 2021'!L56))))),0)</f>
        <v>0</v>
      </c>
      <c r="AG56" s="78">
        <f t="shared" si="7"/>
        <v>121</v>
      </c>
      <c r="AH56" s="77">
        <f>IFERROR(IF(M56&lt;=3000,M56*VLOOKUP(AG56,'SEC Appendix V2'!$E$8:$F$107,2,FALSE),IF(AG56&lt;55,0,IF(AND('SEC Calculator 2021'!AG56&gt;=55,'SEC Calculator 2021'!AG56&lt;59.99),(240-0.06*'SEC Calculator 2021'!M56),IF(AND('SEC Calculator 2021'!AG56&gt;=60,'SEC Calculator 2021'!AG56&lt;=64.99),(360-0.09*'SEC Calculator 2021'!M56),IF(AND('SEC Calculator 2021'!AG56&gt;=65,'SEC Calculator 2021'!AG56&lt;=66.99),(600-0.15*'SEC Calculator 2021'!M56),960-0.24*'SEC Calculator 2021'!M56))))),0)</f>
        <v>0</v>
      </c>
      <c r="AI56" s="78">
        <f t="shared" si="8"/>
        <v>121</v>
      </c>
      <c r="AJ56" s="77">
        <f>IFERROR(IF(N56&lt;=3000,N56*VLOOKUP(AI56,'SEC Appendix V2'!$E$8:$F$107,2,FALSE),IF(AI56&lt;55,0,IF(AND('SEC Calculator 2021'!AI56&gt;=55,'SEC Calculator 2021'!AI56&lt;59.99),(240-0.06*'SEC Calculator 2021'!N56),IF(AND('SEC Calculator 2021'!AI56&gt;=60,'SEC Calculator 2021'!AI56&lt;=64.99),(360-0.09*'SEC Calculator 2021'!N56),IF(AND('SEC Calculator 2021'!AI56&gt;=65,'SEC Calculator 2021'!AI56&lt;=66.99),(600-0.15*'SEC Calculator 2021'!N56),960-0.24*'SEC Calculator 2021'!N56))))),0)</f>
        <v>0</v>
      </c>
      <c r="AK56" s="78">
        <f t="shared" si="9"/>
        <v>121</v>
      </c>
      <c r="AL56" s="77">
        <f>IFERROR(IF(O56&lt;=3000,O56*VLOOKUP(AK56,'SEC Appendix V2'!$E$8:$F$107,2,FALSE),IF(AK56&lt;55,0,IF(AND('SEC Calculator 2021'!AK56&gt;=55,'SEC Calculator 2021'!AK56&lt;59.99),(240-0.06*'SEC Calculator 2021'!O56),IF(AND('SEC Calculator 2021'!AK56&gt;=60,'SEC Calculator 2021'!AK56&lt;=64.99),(360-0.09*'SEC Calculator 2021'!O56),IF(AND('SEC Calculator 2021'!AK56&gt;=65,'SEC Calculator 2021'!AK56&lt;=66.99),(600-0.15*'SEC Calculator 2021'!O56),960-0.24*'SEC Calculator 2021'!O56))))),0)</f>
        <v>0</v>
      </c>
      <c r="AM56" s="78">
        <f t="shared" si="10"/>
        <v>121</v>
      </c>
      <c r="AN56" s="77">
        <f>IFERROR(IF(P56&lt;=3000,P56*VLOOKUP(AM56,'SEC Appendix V2'!$E$8:$F$107,2,FALSE),IF(AM56&lt;55,0,IF(AND('SEC Calculator 2021'!AM56&gt;=55,'SEC Calculator 2021'!AM56&lt;59.99),(240-0.06*'SEC Calculator 2021'!P56),IF(AND('SEC Calculator 2021'!AM56&gt;=60,'SEC Calculator 2021'!AM56&lt;=64.99),(360-0.09*'SEC Calculator 2021'!P56),IF(AND('SEC Calculator 2021'!AM56&gt;=65,'SEC Calculator 2021'!AM56&lt;=66.99),(600-0.15*'SEC Calculator 2021'!P56),960-0.24*'SEC Calculator 2021'!P56))))),0)</f>
        <v>0</v>
      </c>
      <c r="AO56" s="86">
        <f t="shared" si="11"/>
        <v>0</v>
      </c>
    </row>
    <row r="57" spans="1:41" outlineLevel="1" x14ac:dyDescent="0.25">
      <c r="A57" s="70">
        <v>28</v>
      </c>
      <c r="B57" s="57"/>
      <c r="C57" s="58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50">
        <f t="shared" si="12"/>
        <v>121</v>
      </c>
      <c r="R57" s="77">
        <f>IFERROR(IF(E57&lt;=3000,E57*VLOOKUP(Q57,'SEC Appendix V2'!$E$8:$F$107,2,FALSE),IF(Q57&lt;55,0,IF(AND('SEC Calculator 2021'!Q57&gt;=55,'SEC Calculator 2021'!Q57&lt;59.99),(240-0.06*'SEC Calculator 2021'!E57),IF(AND('SEC Calculator 2021'!Q57&gt;=60,'SEC Calculator 2021'!Q57&lt;=64.99),(360-0.09*'SEC Calculator 2021'!E57),IF(AND('SEC Calculator 2021'!Q57&gt;=65,'SEC Calculator 2021'!Q57&lt;=66.99),(600-0.15*'SEC Calculator 2021'!E57),960-0.24*'SEC Calculator 2021'!E57))))),0)</f>
        <v>0</v>
      </c>
      <c r="S57" s="78">
        <f t="shared" si="0"/>
        <v>121</v>
      </c>
      <c r="T57" s="77">
        <f>IFERROR(IF(F57&lt;=3000,F57*VLOOKUP(S57,'SEC Appendix V2'!$E$8:$F$107,2,FALSE),IF(S57&lt;55,0,IF(AND('SEC Calculator 2021'!S57&gt;=55,'SEC Calculator 2021'!S57&lt;59.99),(240-0.06*'SEC Calculator 2021'!F57),IF(AND('SEC Calculator 2021'!S57&gt;=60,'SEC Calculator 2021'!S57&lt;=64.99),(360-0.09*'SEC Calculator 2021'!F57),IF(AND('SEC Calculator 2021'!S57&gt;=65,'SEC Calculator 2021'!S57&lt;=66.99),(600-0.15*'SEC Calculator 2021'!F57),960-0.24*'SEC Calculator 2021'!F57))))),0)</f>
        <v>0</v>
      </c>
      <c r="U57" s="78">
        <f t="shared" si="1"/>
        <v>121</v>
      </c>
      <c r="V57" s="77">
        <f>IFERROR(IF(G57&lt;=3000,G57*VLOOKUP(U57,'SEC Appendix V2'!$E$8:$F$107,2,FALSE),IF(U57&lt;55,0,IF(AND('SEC Calculator 2021'!U57&gt;=55,'SEC Calculator 2021'!U57&lt;59.99),(240-0.06*'SEC Calculator 2021'!G57),IF(AND('SEC Calculator 2021'!U57&gt;=60,'SEC Calculator 2021'!U57&lt;=64.99),(360-0.09*'SEC Calculator 2021'!G57),IF(AND('SEC Calculator 2021'!U57&gt;=65,'SEC Calculator 2021'!U57&lt;=66.99),(600-0.15*'SEC Calculator 2021'!G57),960-0.24*'SEC Calculator 2021'!G57))))),0)</f>
        <v>0</v>
      </c>
      <c r="W57" s="78">
        <f t="shared" si="2"/>
        <v>121</v>
      </c>
      <c r="X57" s="77">
        <f>IFERROR(IF(H57&lt;=3000,H57*VLOOKUP(W57,'SEC Appendix V2'!$E$8:$F$107,2,FALSE),IF(W57&lt;55,0,IF(AND('SEC Calculator 2021'!W57&gt;=55,'SEC Calculator 2021'!W57&lt;59.99),(240-0.06*'SEC Calculator 2021'!H57),IF(AND('SEC Calculator 2021'!W57&gt;=60,'SEC Calculator 2021'!W57&lt;=64.99),(360-0.09*'SEC Calculator 2021'!H57),IF(AND('SEC Calculator 2021'!W57&gt;=65,'SEC Calculator 2021'!W57&lt;=66.99),(600-0.15*'SEC Calculator 2021'!H57),960-0.24*'SEC Calculator 2021'!H57))))),0)</f>
        <v>0</v>
      </c>
      <c r="Y57" s="78">
        <f t="shared" si="3"/>
        <v>121</v>
      </c>
      <c r="Z57" s="77">
        <f>IFERROR(IF(I57&lt;=3000,I57*VLOOKUP(Y57,'SEC Appendix V2'!$E$8:$F$107,2,FALSE),IF(Y57&lt;55,0,IF(AND('SEC Calculator 2021'!Y57&gt;=55,'SEC Calculator 2021'!Y57&lt;59.99),(240-0.06*'SEC Calculator 2021'!I57),IF(AND('SEC Calculator 2021'!Y57&gt;=60,'SEC Calculator 2021'!Y57&lt;=64.99),(360-0.09*'SEC Calculator 2021'!I57),IF(AND('SEC Calculator 2021'!Y57&gt;=65,'SEC Calculator 2021'!Y57&lt;=66.99),(600-0.15*'SEC Calculator 2021'!I57),960-0.24*'SEC Calculator 2021'!I57))))),0)</f>
        <v>0</v>
      </c>
      <c r="AA57" s="78">
        <f t="shared" si="4"/>
        <v>121</v>
      </c>
      <c r="AB57" s="77">
        <f>IFERROR(IF(J57&lt;=3000,J57*VLOOKUP(AA57,'SEC Appendix V2'!$E$8:$F$107,2,FALSE),IF(AA57&lt;55,0,IF(AND('SEC Calculator 2021'!AA57&gt;=55,'SEC Calculator 2021'!AA57&lt;59.99),(240-0.06*'SEC Calculator 2021'!J57),IF(AND('SEC Calculator 2021'!AA57&gt;=60,'SEC Calculator 2021'!AA57&lt;=64.99),(360-0.09*'SEC Calculator 2021'!J57),IF(AND('SEC Calculator 2021'!AA57&gt;=65,'SEC Calculator 2021'!AA57&lt;=66.99),(600-0.15*'SEC Calculator 2021'!J57),960-0.24*'SEC Calculator 2021'!J57))))),0)</f>
        <v>0</v>
      </c>
      <c r="AC57" s="78">
        <f t="shared" si="5"/>
        <v>121</v>
      </c>
      <c r="AD57" s="77">
        <f>IFERROR(IF(K57&lt;=3000,K57*VLOOKUP(AC57,'SEC Appendix V2'!$E$8:$F$107,2,FALSE),IF(AC57&lt;55,0,IF(AND('SEC Calculator 2021'!AC57&gt;=55,'SEC Calculator 2021'!AC57&lt;59.99),(240-0.06*'SEC Calculator 2021'!K57),IF(AND('SEC Calculator 2021'!AC57&gt;=60,'SEC Calculator 2021'!AC57&lt;=64.99),(360-0.09*'SEC Calculator 2021'!K57),IF(AND('SEC Calculator 2021'!AC57&gt;=65,'SEC Calculator 2021'!AC57&lt;=66.99),(600-0.15*'SEC Calculator 2021'!K57),960-0.24*'SEC Calculator 2021'!K57))))),0)</f>
        <v>0</v>
      </c>
      <c r="AE57" s="78">
        <f t="shared" si="6"/>
        <v>121</v>
      </c>
      <c r="AF57" s="77">
        <f>IFERROR(IF(L57&lt;=3000,L57*VLOOKUP(AE57,'SEC Appendix V2'!$E$8:$F$107,2,FALSE),IF(AE57&lt;55,0,IF(AND('SEC Calculator 2021'!AE57&gt;=55,'SEC Calculator 2021'!AE57&lt;59.99),(240-0.06*'SEC Calculator 2021'!L57),IF(AND('SEC Calculator 2021'!AE57&gt;=60,'SEC Calculator 2021'!AE57&lt;=64.99),(360-0.09*'SEC Calculator 2021'!L57),IF(AND('SEC Calculator 2021'!AE57&gt;=65,'SEC Calculator 2021'!AE57&lt;=66.99),(600-0.15*'SEC Calculator 2021'!L57),960-0.24*'SEC Calculator 2021'!L57))))),0)</f>
        <v>0</v>
      </c>
      <c r="AG57" s="78">
        <f t="shared" si="7"/>
        <v>121</v>
      </c>
      <c r="AH57" s="77">
        <f>IFERROR(IF(M57&lt;=3000,M57*VLOOKUP(AG57,'SEC Appendix V2'!$E$8:$F$107,2,FALSE),IF(AG57&lt;55,0,IF(AND('SEC Calculator 2021'!AG57&gt;=55,'SEC Calculator 2021'!AG57&lt;59.99),(240-0.06*'SEC Calculator 2021'!M57),IF(AND('SEC Calculator 2021'!AG57&gt;=60,'SEC Calculator 2021'!AG57&lt;=64.99),(360-0.09*'SEC Calculator 2021'!M57),IF(AND('SEC Calculator 2021'!AG57&gt;=65,'SEC Calculator 2021'!AG57&lt;=66.99),(600-0.15*'SEC Calculator 2021'!M57),960-0.24*'SEC Calculator 2021'!M57))))),0)</f>
        <v>0</v>
      </c>
      <c r="AI57" s="78">
        <f t="shared" si="8"/>
        <v>121</v>
      </c>
      <c r="AJ57" s="77">
        <f>IFERROR(IF(N57&lt;=3000,N57*VLOOKUP(AI57,'SEC Appendix V2'!$E$8:$F$107,2,FALSE),IF(AI57&lt;55,0,IF(AND('SEC Calculator 2021'!AI57&gt;=55,'SEC Calculator 2021'!AI57&lt;59.99),(240-0.06*'SEC Calculator 2021'!N57),IF(AND('SEC Calculator 2021'!AI57&gt;=60,'SEC Calculator 2021'!AI57&lt;=64.99),(360-0.09*'SEC Calculator 2021'!N57),IF(AND('SEC Calculator 2021'!AI57&gt;=65,'SEC Calculator 2021'!AI57&lt;=66.99),(600-0.15*'SEC Calculator 2021'!N57),960-0.24*'SEC Calculator 2021'!N57))))),0)</f>
        <v>0</v>
      </c>
      <c r="AK57" s="78">
        <f t="shared" si="9"/>
        <v>121</v>
      </c>
      <c r="AL57" s="77">
        <f>IFERROR(IF(O57&lt;=3000,O57*VLOOKUP(AK57,'SEC Appendix V2'!$E$8:$F$107,2,FALSE),IF(AK57&lt;55,0,IF(AND('SEC Calculator 2021'!AK57&gt;=55,'SEC Calculator 2021'!AK57&lt;59.99),(240-0.06*'SEC Calculator 2021'!O57),IF(AND('SEC Calculator 2021'!AK57&gt;=60,'SEC Calculator 2021'!AK57&lt;=64.99),(360-0.09*'SEC Calculator 2021'!O57),IF(AND('SEC Calculator 2021'!AK57&gt;=65,'SEC Calculator 2021'!AK57&lt;=66.99),(600-0.15*'SEC Calculator 2021'!O57),960-0.24*'SEC Calculator 2021'!O57))))),0)</f>
        <v>0</v>
      </c>
      <c r="AM57" s="78">
        <f t="shared" si="10"/>
        <v>121</v>
      </c>
      <c r="AN57" s="77">
        <f>IFERROR(IF(P57&lt;=3000,P57*VLOOKUP(AM57,'SEC Appendix V2'!$E$8:$F$107,2,FALSE),IF(AM57&lt;55,0,IF(AND('SEC Calculator 2021'!AM57&gt;=55,'SEC Calculator 2021'!AM57&lt;59.99),(240-0.06*'SEC Calculator 2021'!P57),IF(AND('SEC Calculator 2021'!AM57&gt;=60,'SEC Calculator 2021'!AM57&lt;=64.99),(360-0.09*'SEC Calculator 2021'!P57),IF(AND('SEC Calculator 2021'!AM57&gt;=65,'SEC Calculator 2021'!AM57&lt;=66.99),(600-0.15*'SEC Calculator 2021'!P57),960-0.24*'SEC Calculator 2021'!P57))))),0)</f>
        <v>0</v>
      </c>
      <c r="AO57" s="86">
        <f t="shared" si="11"/>
        <v>0</v>
      </c>
    </row>
    <row r="58" spans="1:41" outlineLevel="1" x14ac:dyDescent="0.25">
      <c r="A58" s="70">
        <v>29</v>
      </c>
      <c r="B58" s="57"/>
      <c r="C58" s="58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50">
        <f t="shared" si="12"/>
        <v>121</v>
      </c>
      <c r="R58" s="77">
        <f>IFERROR(IF(E58&lt;=3000,E58*VLOOKUP(Q58,'SEC Appendix V2'!$E$8:$F$107,2,FALSE),IF(Q58&lt;55,0,IF(AND('SEC Calculator 2021'!Q58&gt;=55,'SEC Calculator 2021'!Q58&lt;59.99),(240-0.06*'SEC Calculator 2021'!E58),IF(AND('SEC Calculator 2021'!Q58&gt;=60,'SEC Calculator 2021'!Q58&lt;=64.99),(360-0.09*'SEC Calculator 2021'!E58),IF(AND('SEC Calculator 2021'!Q58&gt;=65,'SEC Calculator 2021'!Q58&lt;=66.99),(600-0.15*'SEC Calculator 2021'!E58),960-0.24*'SEC Calculator 2021'!E58))))),0)</f>
        <v>0</v>
      </c>
      <c r="S58" s="78">
        <f t="shared" si="0"/>
        <v>121</v>
      </c>
      <c r="T58" s="77">
        <f>IFERROR(IF(F58&lt;=3000,F58*VLOOKUP(S58,'SEC Appendix V2'!$E$8:$F$107,2,FALSE),IF(S58&lt;55,0,IF(AND('SEC Calculator 2021'!S58&gt;=55,'SEC Calculator 2021'!S58&lt;59.99),(240-0.06*'SEC Calculator 2021'!F58),IF(AND('SEC Calculator 2021'!S58&gt;=60,'SEC Calculator 2021'!S58&lt;=64.99),(360-0.09*'SEC Calculator 2021'!F58),IF(AND('SEC Calculator 2021'!S58&gt;=65,'SEC Calculator 2021'!S58&lt;=66.99),(600-0.15*'SEC Calculator 2021'!F58),960-0.24*'SEC Calculator 2021'!F58))))),0)</f>
        <v>0</v>
      </c>
      <c r="U58" s="78">
        <f t="shared" si="1"/>
        <v>121</v>
      </c>
      <c r="V58" s="77">
        <f>IFERROR(IF(G58&lt;=3000,G58*VLOOKUP(U58,'SEC Appendix V2'!$E$8:$F$107,2,FALSE),IF(U58&lt;55,0,IF(AND('SEC Calculator 2021'!U58&gt;=55,'SEC Calculator 2021'!U58&lt;59.99),(240-0.06*'SEC Calculator 2021'!G58),IF(AND('SEC Calculator 2021'!U58&gt;=60,'SEC Calculator 2021'!U58&lt;=64.99),(360-0.09*'SEC Calculator 2021'!G58),IF(AND('SEC Calculator 2021'!U58&gt;=65,'SEC Calculator 2021'!U58&lt;=66.99),(600-0.15*'SEC Calculator 2021'!G58),960-0.24*'SEC Calculator 2021'!G58))))),0)</f>
        <v>0</v>
      </c>
      <c r="W58" s="78">
        <f t="shared" si="2"/>
        <v>121</v>
      </c>
      <c r="X58" s="77">
        <f>IFERROR(IF(H58&lt;=3000,H58*VLOOKUP(W58,'SEC Appendix V2'!$E$8:$F$107,2,FALSE),IF(W58&lt;55,0,IF(AND('SEC Calculator 2021'!W58&gt;=55,'SEC Calculator 2021'!W58&lt;59.99),(240-0.06*'SEC Calculator 2021'!H58),IF(AND('SEC Calculator 2021'!W58&gt;=60,'SEC Calculator 2021'!W58&lt;=64.99),(360-0.09*'SEC Calculator 2021'!H58),IF(AND('SEC Calculator 2021'!W58&gt;=65,'SEC Calculator 2021'!W58&lt;=66.99),(600-0.15*'SEC Calculator 2021'!H58),960-0.24*'SEC Calculator 2021'!H58))))),0)</f>
        <v>0</v>
      </c>
      <c r="Y58" s="78">
        <f t="shared" si="3"/>
        <v>121</v>
      </c>
      <c r="Z58" s="77">
        <f>IFERROR(IF(I58&lt;=3000,I58*VLOOKUP(Y58,'SEC Appendix V2'!$E$8:$F$107,2,FALSE),IF(Y58&lt;55,0,IF(AND('SEC Calculator 2021'!Y58&gt;=55,'SEC Calculator 2021'!Y58&lt;59.99),(240-0.06*'SEC Calculator 2021'!I58),IF(AND('SEC Calculator 2021'!Y58&gt;=60,'SEC Calculator 2021'!Y58&lt;=64.99),(360-0.09*'SEC Calculator 2021'!I58),IF(AND('SEC Calculator 2021'!Y58&gt;=65,'SEC Calculator 2021'!Y58&lt;=66.99),(600-0.15*'SEC Calculator 2021'!I58),960-0.24*'SEC Calculator 2021'!I58))))),0)</f>
        <v>0</v>
      </c>
      <c r="AA58" s="78">
        <f t="shared" si="4"/>
        <v>121</v>
      </c>
      <c r="AB58" s="77">
        <f>IFERROR(IF(J58&lt;=3000,J58*VLOOKUP(AA58,'SEC Appendix V2'!$E$8:$F$107,2,FALSE),IF(AA58&lt;55,0,IF(AND('SEC Calculator 2021'!AA58&gt;=55,'SEC Calculator 2021'!AA58&lt;59.99),(240-0.06*'SEC Calculator 2021'!J58),IF(AND('SEC Calculator 2021'!AA58&gt;=60,'SEC Calculator 2021'!AA58&lt;=64.99),(360-0.09*'SEC Calculator 2021'!J58),IF(AND('SEC Calculator 2021'!AA58&gt;=65,'SEC Calculator 2021'!AA58&lt;=66.99),(600-0.15*'SEC Calculator 2021'!J58),960-0.24*'SEC Calculator 2021'!J58))))),0)</f>
        <v>0</v>
      </c>
      <c r="AC58" s="78">
        <f t="shared" si="5"/>
        <v>121</v>
      </c>
      <c r="AD58" s="77">
        <f>IFERROR(IF(K58&lt;=3000,K58*VLOOKUP(AC58,'SEC Appendix V2'!$E$8:$F$107,2,FALSE),IF(AC58&lt;55,0,IF(AND('SEC Calculator 2021'!AC58&gt;=55,'SEC Calculator 2021'!AC58&lt;59.99),(240-0.06*'SEC Calculator 2021'!K58),IF(AND('SEC Calculator 2021'!AC58&gt;=60,'SEC Calculator 2021'!AC58&lt;=64.99),(360-0.09*'SEC Calculator 2021'!K58),IF(AND('SEC Calculator 2021'!AC58&gt;=65,'SEC Calculator 2021'!AC58&lt;=66.99),(600-0.15*'SEC Calculator 2021'!K58),960-0.24*'SEC Calculator 2021'!K58))))),0)</f>
        <v>0</v>
      </c>
      <c r="AE58" s="78">
        <f t="shared" si="6"/>
        <v>121</v>
      </c>
      <c r="AF58" s="77">
        <f>IFERROR(IF(L58&lt;=3000,L58*VLOOKUP(AE58,'SEC Appendix V2'!$E$8:$F$107,2,FALSE),IF(AE58&lt;55,0,IF(AND('SEC Calculator 2021'!AE58&gt;=55,'SEC Calculator 2021'!AE58&lt;59.99),(240-0.06*'SEC Calculator 2021'!L58),IF(AND('SEC Calculator 2021'!AE58&gt;=60,'SEC Calculator 2021'!AE58&lt;=64.99),(360-0.09*'SEC Calculator 2021'!L58),IF(AND('SEC Calculator 2021'!AE58&gt;=65,'SEC Calculator 2021'!AE58&lt;=66.99),(600-0.15*'SEC Calculator 2021'!L58),960-0.24*'SEC Calculator 2021'!L58))))),0)</f>
        <v>0</v>
      </c>
      <c r="AG58" s="78">
        <f t="shared" si="7"/>
        <v>121</v>
      </c>
      <c r="AH58" s="77">
        <f>IFERROR(IF(M58&lt;=3000,M58*VLOOKUP(AG58,'SEC Appendix V2'!$E$8:$F$107,2,FALSE),IF(AG58&lt;55,0,IF(AND('SEC Calculator 2021'!AG58&gt;=55,'SEC Calculator 2021'!AG58&lt;59.99),(240-0.06*'SEC Calculator 2021'!M58),IF(AND('SEC Calculator 2021'!AG58&gt;=60,'SEC Calculator 2021'!AG58&lt;=64.99),(360-0.09*'SEC Calculator 2021'!M58),IF(AND('SEC Calculator 2021'!AG58&gt;=65,'SEC Calculator 2021'!AG58&lt;=66.99),(600-0.15*'SEC Calculator 2021'!M58),960-0.24*'SEC Calculator 2021'!M58))))),0)</f>
        <v>0</v>
      </c>
      <c r="AI58" s="78">
        <f t="shared" si="8"/>
        <v>121</v>
      </c>
      <c r="AJ58" s="77">
        <f>IFERROR(IF(N58&lt;=3000,N58*VLOOKUP(AI58,'SEC Appendix V2'!$E$8:$F$107,2,FALSE),IF(AI58&lt;55,0,IF(AND('SEC Calculator 2021'!AI58&gt;=55,'SEC Calculator 2021'!AI58&lt;59.99),(240-0.06*'SEC Calculator 2021'!N58),IF(AND('SEC Calculator 2021'!AI58&gt;=60,'SEC Calculator 2021'!AI58&lt;=64.99),(360-0.09*'SEC Calculator 2021'!N58),IF(AND('SEC Calculator 2021'!AI58&gt;=65,'SEC Calculator 2021'!AI58&lt;=66.99),(600-0.15*'SEC Calculator 2021'!N58),960-0.24*'SEC Calculator 2021'!N58))))),0)</f>
        <v>0</v>
      </c>
      <c r="AK58" s="78">
        <f t="shared" si="9"/>
        <v>121</v>
      </c>
      <c r="AL58" s="77">
        <f>IFERROR(IF(O58&lt;=3000,O58*VLOOKUP(AK58,'SEC Appendix V2'!$E$8:$F$107,2,FALSE),IF(AK58&lt;55,0,IF(AND('SEC Calculator 2021'!AK58&gt;=55,'SEC Calculator 2021'!AK58&lt;59.99),(240-0.06*'SEC Calculator 2021'!O58),IF(AND('SEC Calculator 2021'!AK58&gt;=60,'SEC Calculator 2021'!AK58&lt;=64.99),(360-0.09*'SEC Calculator 2021'!O58),IF(AND('SEC Calculator 2021'!AK58&gt;=65,'SEC Calculator 2021'!AK58&lt;=66.99),(600-0.15*'SEC Calculator 2021'!O58),960-0.24*'SEC Calculator 2021'!O58))))),0)</f>
        <v>0</v>
      </c>
      <c r="AM58" s="78">
        <f t="shared" si="10"/>
        <v>121</v>
      </c>
      <c r="AN58" s="77">
        <f>IFERROR(IF(P58&lt;=3000,P58*VLOOKUP(AM58,'SEC Appendix V2'!$E$8:$F$107,2,FALSE),IF(AM58&lt;55,0,IF(AND('SEC Calculator 2021'!AM58&gt;=55,'SEC Calculator 2021'!AM58&lt;59.99),(240-0.06*'SEC Calculator 2021'!P58),IF(AND('SEC Calculator 2021'!AM58&gt;=60,'SEC Calculator 2021'!AM58&lt;=64.99),(360-0.09*'SEC Calculator 2021'!P58),IF(AND('SEC Calculator 2021'!AM58&gt;=65,'SEC Calculator 2021'!AM58&lt;=66.99),(600-0.15*'SEC Calculator 2021'!P58),960-0.24*'SEC Calculator 2021'!P58))))),0)</f>
        <v>0</v>
      </c>
      <c r="AO58" s="86">
        <f t="shared" si="11"/>
        <v>0</v>
      </c>
    </row>
    <row r="59" spans="1:41" outlineLevel="1" x14ac:dyDescent="0.25">
      <c r="A59" s="70">
        <v>30</v>
      </c>
      <c r="B59" s="58"/>
      <c r="C59" s="58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50">
        <f t="shared" si="12"/>
        <v>121</v>
      </c>
      <c r="R59" s="77">
        <f>IFERROR(IF(E59&lt;=3000,E59*VLOOKUP(Q59,'SEC Appendix V2'!$E$8:$F$107,2,FALSE),IF(Q59&lt;55,0,IF(AND('SEC Calculator 2021'!Q59&gt;=55,'SEC Calculator 2021'!Q59&lt;59.99),(240-0.06*'SEC Calculator 2021'!E59),IF(AND('SEC Calculator 2021'!Q59&gt;=60,'SEC Calculator 2021'!Q59&lt;=64.99),(360-0.09*'SEC Calculator 2021'!E59),IF(AND('SEC Calculator 2021'!Q59&gt;=65,'SEC Calculator 2021'!Q59&lt;=66.99),(600-0.15*'SEC Calculator 2021'!E59),960-0.24*'SEC Calculator 2021'!E59))))),0)</f>
        <v>0</v>
      </c>
      <c r="S59" s="78">
        <f t="shared" si="0"/>
        <v>121</v>
      </c>
      <c r="T59" s="77">
        <f>IFERROR(IF(F59&lt;=3000,F59*VLOOKUP(S59,'SEC Appendix V2'!$E$8:$F$107,2,FALSE),IF(S59&lt;55,0,IF(AND('SEC Calculator 2021'!S59&gt;=55,'SEC Calculator 2021'!S59&lt;59.99),(240-0.06*'SEC Calculator 2021'!F59),IF(AND('SEC Calculator 2021'!S59&gt;=60,'SEC Calculator 2021'!S59&lt;=64.99),(360-0.09*'SEC Calculator 2021'!F59),IF(AND('SEC Calculator 2021'!S59&gt;=65,'SEC Calculator 2021'!S59&lt;=66.99),(600-0.15*'SEC Calculator 2021'!F59),960-0.24*'SEC Calculator 2021'!F59))))),0)</f>
        <v>0</v>
      </c>
      <c r="U59" s="78">
        <f t="shared" si="1"/>
        <v>121</v>
      </c>
      <c r="V59" s="77">
        <f>IFERROR(IF(G59&lt;=3000,G59*VLOOKUP(U59,'SEC Appendix V2'!$E$8:$F$107,2,FALSE),IF(U59&lt;55,0,IF(AND('SEC Calculator 2021'!U59&gt;=55,'SEC Calculator 2021'!U59&lt;59.99),(240-0.06*'SEC Calculator 2021'!G59),IF(AND('SEC Calculator 2021'!U59&gt;=60,'SEC Calculator 2021'!U59&lt;=64.99),(360-0.09*'SEC Calculator 2021'!G59),IF(AND('SEC Calculator 2021'!U59&gt;=65,'SEC Calculator 2021'!U59&lt;=66.99),(600-0.15*'SEC Calculator 2021'!G59),960-0.24*'SEC Calculator 2021'!G59))))),0)</f>
        <v>0</v>
      </c>
      <c r="W59" s="78">
        <f t="shared" si="2"/>
        <v>121</v>
      </c>
      <c r="X59" s="77">
        <f>IFERROR(IF(H59&lt;=3000,H59*VLOOKUP(W59,'SEC Appendix V2'!$E$8:$F$107,2,FALSE),IF(W59&lt;55,0,IF(AND('SEC Calculator 2021'!W59&gt;=55,'SEC Calculator 2021'!W59&lt;59.99),(240-0.06*'SEC Calculator 2021'!H59),IF(AND('SEC Calculator 2021'!W59&gt;=60,'SEC Calculator 2021'!W59&lt;=64.99),(360-0.09*'SEC Calculator 2021'!H59),IF(AND('SEC Calculator 2021'!W59&gt;=65,'SEC Calculator 2021'!W59&lt;=66.99),(600-0.15*'SEC Calculator 2021'!H59),960-0.24*'SEC Calculator 2021'!H59))))),0)</f>
        <v>0</v>
      </c>
      <c r="Y59" s="78">
        <f t="shared" si="3"/>
        <v>121</v>
      </c>
      <c r="Z59" s="77">
        <f>IFERROR(IF(I59&lt;=3000,I59*VLOOKUP(Y59,'SEC Appendix V2'!$E$8:$F$107,2,FALSE),IF(Y59&lt;55,0,IF(AND('SEC Calculator 2021'!Y59&gt;=55,'SEC Calculator 2021'!Y59&lt;59.99),(240-0.06*'SEC Calculator 2021'!I59),IF(AND('SEC Calculator 2021'!Y59&gt;=60,'SEC Calculator 2021'!Y59&lt;=64.99),(360-0.09*'SEC Calculator 2021'!I59),IF(AND('SEC Calculator 2021'!Y59&gt;=65,'SEC Calculator 2021'!Y59&lt;=66.99),(600-0.15*'SEC Calculator 2021'!I59),960-0.24*'SEC Calculator 2021'!I59))))),0)</f>
        <v>0</v>
      </c>
      <c r="AA59" s="78">
        <f t="shared" si="4"/>
        <v>121</v>
      </c>
      <c r="AB59" s="77">
        <f>IFERROR(IF(J59&lt;=3000,J59*VLOOKUP(AA59,'SEC Appendix V2'!$E$8:$F$107,2,FALSE),IF(AA59&lt;55,0,IF(AND('SEC Calculator 2021'!AA59&gt;=55,'SEC Calculator 2021'!AA59&lt;59.99),(240-0.06*'SEC Calculator 2021'!J59),IF(AND('SEC Calculator 2021'!AA59&gt;=60,'SEC Calculator 2021'!AA59&lt;=64.99),(360-0.09*'SEC Calculator 2021'!J59),IF(AND('SEC Calculator 2021'!AA59&gt;=65,'SEC Calculator 2021'!AA59&lt;=66.99),(600-0.15*'SEC Calculator 2021'!J59),960-0.24*'SEC Calculator 2021'!J59))))),0)</f>
        <v>0</v>
      </c>
      <c r="AC59" s="78">
        <f t="shared" si="5"/>
        <v>121</v>
      </c>
      <c r="AD59" s="77">
        <f>IFERROR(IF(K59&lt;=3000,K59*VLOOKUP(AC59,'SEC Appendix V2'!$E$8:$F$107,2,FALSE),IF(AC59&lt;55,0,IF(AND('SEC Calculator 2021'!AC59&gt;=55,'SEC Calculator 2021'!AC59&lt;59.99),(240-0.06*'SEC Calculator 2021'!K59),IF(AND('SEC Calculator 2021'!AC59&gt;=60,'SEC Calculator 2021'!AC59&lt;=64.99),(360-0.09*'SEC Calculator 2021'!K59),IF(AND('SEC Calculator 2021'!AC59&gt;=65,'SEC Calculator 2021'!AC59&lt;=66.99),(600-0.15*'SEC Calculator 2021'!K59),960-0.24*'SEC Calculator 2021'!K59))))),0)</f>
        <v>0</v>
      </c>
      <c r="AE59" s="78">
        <f t="shared" si="6"/>
        <v>121</v>
      </c>
      <c r="AF59" s="77">
        <f>IFERROR(IF(L59&lt;=3000,L59*VLOOKUP(AE59,'SEC Appendix V2'!$E$8:$F$107,2,FALSE),IF(AE59&lt;55,0,IF(AND('SEC Calculator 2021'!AE59&gt;=55,'SEC Calculator 2021'!AE59&lt;59.99),(240-0.06*'SEC Calculator 2021'!L59),IF(AND('SEC Calculator 2021'!AE59&gt;=60,'SEC Calculator 2021'!AE59&lt;=64.99),(360-0.09*'SEC Calculator 2021'!L59),IF(AND('SEC Calculator 2021'!AE59&gt;=65,'SEC Calculator 2021'!AE59&lt;=66.99),(600-0.15*'SEC Calculator 2021'!L59),960-0.24*'SEC Calculator 2021'!L59))))),0)</f>
        <v>0</v>
      </c>
      <c r="AG59" s="78">
        <f t="shared" si="7"/>
        <v>121</v>
      </c>
      <c r="AH59" s="77">
        <f>IFERROR(IF(M59&lt;=3000,M59*VLOOKUP(AG59,'SEC Appendix V2'!$E$8:$F$107,2,FALSE),IF(AG59&lt;55,0,IF(AND('SEC Calculator 2021'!AG59&gt;=55,'SEC Calculator 2021'!AG59&lt;59.99),(240-0.06*'SEC Calculator 2021'!M59),IF(AND('SEC Calculator 2021'!AG59&gt;=60,'SEC Calculator 2021'!AG59&lt;=64.99),(360-0.09*'SEC Calculator 2021'!M59),IF(AND('SEC Calculator 2021'!AG59&gt;=65,'SEC Calculator 2021'!AG59&lt;=66.99),(600-0.15*'SEC Calculator 2021'!M59),960-0.24*'SEC Calculator 2021'!M59))))),0)</f>
        <v>0</v>
      </c>
      <c r="AI59" s="78">
        <f t="shared" si="8"/>
        <v>121</v>
      </c>
      <c r="AJ59" s="77">
        <f>IFERROR(IF(N59&lt;=3000,N59*VLOOKUP(AI59,'SEC Appendix V2'!$E$8:$F$107,2,FALSE),IF(AI59&lt;55,0,IF(AND('SEC Calculator 2021'!AI59&gt;=55,'SEC Calculator 2021'!AI59&lt;59.99),(240-0.06*'SEC Calculator 2021'!N59),IF(AND('SEC Calculator 2021'!AI59&gt;=60,'SEC Calculator 2021'!AI59&lt;=64.99),(360-0.09*'SEC Calculator 2021'!N59),IF(AND('SEC Calculator 2021'!AI59&gt;=65,'SEC Calculator 2021'!AI59&lt;=66.99),(600-0.15*'SEC Calculator 2021'!N59),960-0.24*'SEC Calculator 2021'!N59))))),0)</f>
        <v>0</v>
      </c>
      <c r="AK59" s="78">
        <f t="shared" si="9"/>
        <v>121</v>
      </c>
      <c r="AL59" s="77">
        <f>IFERROR(IF(O59&lt;=3000,O59*VLOOKUP(AK59,'SEC Appendix V2'!$E$8:$F$107,2,FALSE),IF(AK59&lt;55,0,IF(AND('SEC Calculator 2021'!AK59&gt;=55,'SEC Calculator 2021'!AK59&lt;59.99),(240-0.06*'SEC Calculator 2021'!O59),IF(AND('SEC Calculator 2021'!AK59&gt;=60,'SEC Calculator 2021'!AK59&lt;=64.99),(360-0.09*'SEC Calculator 2021'!O59),IF(AND('SEC Calculator 2021'!AK59&gt;=65,'SEC Calculator 2021'!AK59&lt;=66.99),(600-0.15*'SEC Calculator 2021'!O59),960-0.24*'SEC Calculator 2021'!O59))))),0)</f>
        <v>0</v>
      </c>
      <c r="AM59" s="78">
        <f t="shared" si="10"/>
        <v>121</v>
      </c>
      <c r="AN59" s="77">
        <f>IFERROR(IF(P59&lt;=3000,P59*VLOOKUP(AM59,'SEC Appendix V2'!$E$8:$F$107,2,FALSE),IF(AM59&lt;55,0,IF(AND('SEC Calculator 2021'!AM59&gt;=55,'SEC Calculator 2021'!AM59&lt;59.99),(240-0.06*'SEC Calculator 2021'!P59),IF(AND('SEC Calculator 2021'!AM59&gt;=60,'SEC Calculator 2021'!AM59&lt;=64.99),(360-0.09*'SEC Calculator 2021'!P59),IF(AND('SEC Calculator 2021'!AM59&gt;=65,'SEC Calculator 2021'!AM59&lt;=66.99),(600-0.15*'SEC Calculator 2021'!P59),960-0.24*'SEC Calculator 2021'!P59))))),0)</f>
        <v>0</v>
      </c>
      <c r="AO59" s="86">
        <f t="shared" si="11"/>
        <v>0</v>
      </c>
    </row>
    <row r="60" spans="1:41" outlineLevel="1" x14ac:dyDescent="0.25">
      <c r="A60" s="70">
        <v>31</v>
      </c>
      <c r="B60" s="57"/>
      <c r="C60" s="58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50">
        <f t="shared" si="12"/>
        <v>121</v>
      </c>
      <c r="R60" s="77">
        <f>IFERROR(IF(E60&lt;=3000,E60*VLOOKUP(Q60,'SEC Appendix V2'!$E$8:$F$107,2,FALSE),IF(Q60&lt;55,0,IF(AND('SEC Calculator 2021'!Q60&gt;=55,'SEC Calculator 2021'!Q60&lt;59.99),(240-0.06*'SEC Calculator 2021'!E60),IF(AND('SEC Calculator 2021'!Q60&gt;=60,'SEC Calculator 2021'!Q60&lt;=64.99),(360-0.09*'SEC Calculator 2021'!E60),IF(AND('SEC Calculator 2021'!Q60&gt;=65,'SEC Calculator 2021'!Q60&lt;=66.99),(600-0.15*'SEC Calculator 2021'!E60),960-0.24*'SEC Calculator 2021'!E60))))),0)</f>
        <v>0</v>
      </c>
      <c r="S60" s="78">
        <f t="shared" si="0"/>
        <v>121</v>
      </c>
      <c r="T60" s="77">
        <f>IFERROR(IF(F60&lt;=3000,F60*VLOOKUP(S60,'SEC Appendix V2'!$E$8:$F$107,2,FALSE),IF(S60&lt;55,0,IF(AND('SEC Calculator 2021'!S60&gt;=55,'SEC Calculator 2021'!S60&lt;59.99),(240-0.06*'SEC Calculator 2021'!F60),IF(AND('SEC Calculator 2021'!S60&gt;=60,'SEC Calculator 2021'!S60&lt;=64.99),(360-0.09*'SEC Calculator 2021'!F60),IF(AND('SEC Calculator 2021'!S60&gt;=65,'SEC Calculator 2021'!S60&lt;=66.99),(600-0.15*'SEC Calculator 2021'!F60),960-0.24*'SEC Calculator 2021'!F60))))),0)</f>
        <v>0</v>
      </c>
      <c r="U60" s="78">
        <f t="shared" si="1"/>
        <v>121</v>
      </c>
      <c r="V60" s="77">
        <f>IFERROR(IF(G60&lt;=3000,G60*VLOOKUP(U60,'SEC Appendix V2'!$E$8:$F$107,2,FALSE),IF(U60&lt;55,0,IF(AND('SEC Calculator 2021'!U60&gt;=55,'SEC Calculator 2021'!U60&lt;59.99),(240-0.06*'SEC Calculator 2021'!G60),IF(AND('SEC Calculator 2021'!U60&gt;=60,'SEC Calculator 2021'!U60&lt;=64.99),(360-0.09*'SEC Calculator 2021'!G60),IF(AND('SEC Calculator 2021'!U60&gt;=65,'SEC Calculator 2021'!U60&lt;=66.99),(600-0.15*'SEC Calculator 2021'!G60),960-0.24*'SEC Calculator 2021'!G60))))),0)</f>
        <v>0</v>
      </c>
      <c r="W60" s="78">
        <f t="shared" si="2"/>
        <v>121</v>
      </c>
      <c r="X60" s="77">
        <f>IFERROR(IF(H60&lt;=3000,H60*VLOOKUP(W60,'SEC Appendix V2'!$E$8:$F$107,2,FALSE),IF(W60&lt;55,0,IF(AND('SEC Calculator 2021'!W60&gt;=55,'SEC Calculator 2021'!W60&lt;59.99),(240-0.06*'SEC Calculator 2021'!H60),IF(AND('SEC Calculator 2021'!W60&gt;=60,'SEC Calculator 2021'!W60&lt;=64.99),(360-0.09*'SEC Calculator 2021'!H60),IF(AND('SEC Calculator 2021'!W60&gt;=65,'SEC Calculator 2021'!W60&lt;=66.99),(600-0.15*'SEC Calculator 2021'!H60),960-0.24*'SEC Calculator 2021'!H60))))),0)</f>
        <v>0</v>
      </c>
      <c r="Y60" s="78">
        <f t="shared" si="3"/>
        <v>121</v>
      </c>
      <c r="Z60" s="77">
        <f>IFERROR(IF(I60&lt;=3000,I60*VLOOKUP(Y60,'SEC Appendix V2'!$E$8:$F$107,2,FALSE),IF(Y60&lt;55,0,IF(AND('SEC Calculator 2021'!Y60&gt;=55,'SEC Calculator 2021'!Y60&lt;59.99),(240-0.06*'SEC Calculator 2021'!I60),IF(AND('SEC Calculator 2021'!Y60&gt;=60,'SEC Calculator 2021'!Y60&lt;=64.99),(360-0.09*'SEC Calculator 2021'!I60),IF(AND('SEC Calculator 2021'!Y60&gt;=65,'SEC Calculator 2021'!Y60&lt;=66.99),(600-0.15*'SEC Calculator 2021'!I60),960-0.24*'SEC Calculator 2021'!I60))))),0)</f>
        <v>0</v>
      </c>
      <c r="AA60" s="78">
        <f t="shared" si="4"/>
        <v>121</v>
      </c>
      <c r="AB60" s="77">
        <f>IFERROR(IF(J60&lt;=3000,J60*VLOOKUP(AA60,'SEC Appendix V2'!$E$8:$F$107,2,FALSE),IF(AA60&lt;55,0,IF(AND('SEC Calculator 2021'!AA60&gt;=55,'SEC Calculator 2021'!AA60&lt;59.99),(240-0.06*'SEC Calculator 2021'!J60),IF(AND('SEC Calculator 2021'!AA60&gt;=60,'SEC Calculator 2021'!AA60&lt;=64.99),(360-0.09*'SEC Calculator 2021'!J60),IF(AND('SEC Calculator 2021'!AA60&gt;=65,'SEC Calculator 2021'!AA60&lt;=66.99),(600-0.15*'SEC Calculator 2021'!J60),960-0.24*'SEC Calculator 2021'!J60))))),0)</f>
        <v>0</v>
      </c>
      <c r="AC60" s="78">
        <f t="shared" si="5"/>
        <v>121</v>
      </c>
      <c r="AD60" s="77">
        <f>IFERROR(IF(K60&lt;=3000,K60*VLOOKUP(AC60,'SEC Appendix V2'!$E$8:$F$107,2,FALSE),IF(AC60&lt;55,0,IF(AND('SEC Calculator 2021'!AC60&gt;=55,'SEC Calculator 2021'!AC60&lt;59.99),(240-0.06*'SEC Calculator 2021'!K60),IF(AND('SEC Calculator 2021'!AC60&gt;=60,'SEC Calculator 2021'!AC60&lt;=64.99),(360-0.09*'SEC Calculator 2021'!K60),IF(AND('SEC Calculator 2021'!AC60&gt;=65,'SEC Calculator 2021'!AC60&lt;=66.99),(600-0.15*'SEC Calculator 2021'!K60),960-0.24*'SEC Calculator 2021'!K60))))),0)</f>
        <v>0</v>
      </c>
      <c r="AE60" s="78">
        <f t="shared" si="6"/>
        <v>121</v>
      </c>
      <c r="AF60" s="77">
        <f>IFERROR(IF(L60&lt;=3000,L60*VLOOKUP(AE60,'SEC Appendix V2'!$E$8:$F$107,2,FALSE),IF(AE60&lt;55,0,IF(AND('SEC Calculator 2021'!AE60&gt;=55,'SEC Calculator 2021'!AE60&lt;59.99),(240-0.06*'SEC Calculator 2021'!L60),IF(AND('SEC Calculator 2021'!AE60&gt;=60,'SEC Calculator 2021'!AE60&lt;=64.99),(360-0.09*'SEC Calculator 2021'!L60),IF(AND('SEC Calculator 2021'!AE60&gt;=65,'SEC Calculator 2021'!AE60&lt;=66.99),(600-0.15*'SEC Calculator 2021'!L60),960-0.24*'SEC Calculator 2021'!L60))))),0)</f>
        <v>0</v>
      </c>
      <c r="AG60" s="78">
        <f t="shared" si="7"/>
        <v>121</v>
      </c>
      <c r="AH60" s="77">
        <f>IFERROR(IF(M60&lt;=3000,M60*VLOOKUP(AG60,'SEC Appendix V2'!$E$8:$F$107,2,FALSE),IF(AG60&lt;55,0,IF(AND('SEC Calculator 2021'!AG60&gt;=55,'SEC Calculator 2021'!AG60&lt;59.99),(240-0.06*'SEC Calculator 2021'!M60),IF(AND('SEC Calculator 2021'!AG60&gt;=60,'SEC Calculator 2021'!AG60&lt;=64.99),(360-0.09*'SEC Calculator 2021'!M60),IF(AND('SEC Calculator 2021'!AG60&gt;=65,'SEC Calculator 2021'!AG60&lt;=66.99),(600-0.15*'SEC Calculator 2021'!M60),960-0.24*'SEC Calculator 2021'!M60))))),0)</f>
        <v>0</v>
      </c>
      <c r="AI60" s="78">
        <f t="shared" si="8"/>
        <v>121</v>
      </c>
      <c r="AJ60" s="77">
        <f>IFERROR(IF(N60&lt;=3000,N60*VLOOKUP(AI60,'SEC Appendix V2'!$E$8:$F$107,2,FALSE),IF(AI60&lt;55,0,IF(AND('SEC Calculator 2021'!AI60&gt;=55,'SEC Calculator 2021'!AI60&lt;59.99),(240-0.06*'SEC Calculator 2021'!N60),IF(AND('SEC Calculator 2021'!AI60&gt;=60,'SEC Calculator 2021'!AI60&lt;=64.99),(360-0.09*'SEC Calculator 2021'!N60),IF(AND('SEC Calculator 2021'!AI60&gt;=65,'SEC Calculator 2021'!AI60&lt;=66.99),(600-0.15*'SEC Calculator 2021'!N60),960-0.24*'SEC Calculator 2021'!N60))))),0)</f>
        <v>0</v>
      </c>
      <c r="AK60" s="78">
        <f t="shared" si="9"/>
        <v>121</v>
      </c>
      <c r="AL60" s="77">
        <f>IFERROR(IF(O60&lt;=3000,O60*VLOOKUP(AK60,'SEC Appendix V2'!$E$8:$F$107,2,FALSE),IF(AK60&lt;55,0,IF(AND('SEC Calculator 2021'!AK60&gt;=55,'SEC Calculator 2021'!AK60&lt;59.99),(240-0.06*'SEC Calculator 2021'!O60),IF(AND('SEC Calculator 2021'!AK60&gt;=60,'SEC Calculator 2021'!AK60&lt;=64.99),(360-0.09*'SEC Calculator 2021'!O60),IF(AND('SEC Calculator 2021'!AK60&gt;=65,'SEC Calculator 2021'!AK60&lt;=66.99),(600-0.15*'SEC Calculator 2021'!O60),960-0.24*'SEC Calculator 2021'!O60))))),0)</f>
        <v>0</v>
      </c>
      <c r="AM60" s="78">
        <f t="shared" si="10"/>
        <v>121</v>
      </c>
      <c r="AN60" s="77">
        <f>IFERROR(IF(P60&lt;=3000,P60*VLOOKUP(AM60,'SEC Appendix V2'!$E$8:$F$107,2,FALSE),IF(AM60&lt;55,0,IF(AND('SEC Calculator 2021'!AM60&gt;=55,'SEC Calculator 2021'!AM60&lt;59.99),(240-0.06*'SEC Calculator 2021'!P60),IF(AND('SEC Calculator 2021'!AM60&gt;=60,'SEC Calculator 2021'!AM60&lt;=64.99),(360-0.09*'SEC Calculator 2021'!P60),IF(AND('SEC Calculator 2021'!AM60&gt;=65,'SEC Calculator 2021'!AM60&lt;=66.99),(600-0.15*'SEC Calculator 2021'!P60),960-0.24*'SEC Calculator 2021'!P60))))),0)</f>
        <v>0</v>
      </c>
      <c r="AO60" s="86">
        <f t="shared" si="11"/>
        <v>0</v>
      </c>
    </row>
    <row r="61" spans="1:41" outlineLevel="1" x14ac:dyDescent="0.25">
      <c r="A61" s="70">
        <v>32</v>
      </c>
      <c r="B61" s="57"/>
      <c r="C61" s="58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50">
        <f t="shared" si="12"/>
        <v>121</v>
      </c>
      <c r="R61" s="77">
        <f>IFERROR(IF(E61&lt;=3000,E61*VLOOKUP(Q61,'SEC Appendix V2'!$E$8:$F$107,2,FALSE),IF(Q61&lt;55,0,IF(AND('SEC Calculator 2021'!Q61&gt;=55,'SEC Calculator 2021'!Q61&lt;59.99),(240-0.06*'SEC Calculator 2021'!E61),IF(AND('SEC Calculator 2021'!Q61&gt;=60,'SEC Calculator 2021'!Q61&lt;=64.99),(360-0.09*'SEC Calculator 2021'!E61),IF(AND('SEC Calculator 2021'!Q61&gt;=65,'SEC Calculator 2021'!Q61&lt;=66.99),(600-0.15*'SEC Calculator 2021'!E61),960-0.24*'SEC Calculator 2021'!E61))))),0)</f>
        <v>0</v>
      </c>
      <c r="S61" s="78">
        <f t="shared" si="0"/>
        <v>121</v>
      </c>
      <c r="T61" s="77">
        <f>IFERROR(IF(F61&lt;=3000,F61*VLOOKUP(S61,'SEC Appendix V2'!$E$8:$F$107,2,FALSE),IF(S61&lt;55,0,IF(AND('SEC Calculator 2021'!S61&gt;=55,'SEC Calculator 2021'!S61&lt;59.99),(240-0.06*'SEC Calculator 2021'!F61),IF(AND('SEC Calculator 2021'!S61&gt;=60,'SEC Calculator 2021'!S61&lt;=64.99),(360-0.09*'SEC Calculator 2021'!F61),IF(AND('SEC Calculator 2021'!S61&gt;=65,'SEC Calculator 2021'!S61&lt;=66.99),(600-0.15*'SEC Calculator 2021'!F61),960-0.24*'SEC Calculator 2021'!F61))))),0)</f>
        <v>0</v>
      </c>
      <c r="U61" s="78">
        <f t="shared" si="1"/>
        <v>121</v>
      </c>
      <c r="V61" s="77">
        <f>IFERROR(IF(G61&lt;=3000,G61*VLOOKUP(U61,'SEC Appendix V2'!$E$8:$F$107,2,FALSE),IF(U61&lt;55,0,IF(AND('SEC Calculator 2021'!U61&gt;=55,'SEC Calculator 2021'!U61&lt;59.99),(240-0.06*'SEC Calculator 2021'!G61),IF(AND('SEC Calculator 2021'!U61&gt;=60,'SEC Calculator 2021'!U61&lt;=64.99),(360-0.09*'SEC Calculator 2021'!G61),IF(AND('SEC Calculator 2021'!U61&gt;=65,'SEC Calculator 2021'!U61&lt;=66.99),(600-0.15*'SEC Calculator 2021'!G61),960-0.24*'SEC Calculator 2021'!G61))))),0)</f>
        <v>0</v>
      </c>
      <c r="W61" s="78">
        <f t="shared" si="2"/>
        <v>121</v>
      </c>
      <c r="X61" s="77">
        <f>IFERROR(IF(H61&lt;=3000,H61*VLOOKUP(W61,'SEC Appendix V2'!$E$8:$F$107,2,FALSE),IF(W61&lt;55,0,IF(AND('SEC Calculator 2021'!W61&gt;=55,'SEC Calculator 2021'!W61&lt;59.99),(240-0.06*'SEC Calculator 2021'!H61),IF(AND('SEC Calculator 2021'!W61&gt;=60,'SEC Calculator 2021'!W61&lt;=64.99),(360-0.09*'SEC Calculator 2021'!H61),IF(AND('SEC Calculator 2021'!W61&gt;=65,'SEC Calculator 2021'!W61&lt;=66.99),(600-0.15*'SEC Calculator 2021'!H61),960-0.24*'SEC Calculator 2021'!H61))))),0)</f>
        <v>0</v>
      </c>
      <c r="Y61" s="78">
        <f t="shared" si="3"/>
        <v>121</v>
      </c>
      <c r="Z61" s="77">
        <f>IFERROR(IF(I61&lt;=3000,I61*VLOOKUP(Y61,'SEC Appendix V2'!$E$8:$F$107,2,FALSE),IF(Y61&lt;55,0,IF(AND('SEC Calculator 2021'!Y61&gt;=55,'SEC Calculator 2021'!Y61&lt;59.99),(240-0.06*'SEC Calculator 2021'!I61),IF(AND('SEC Calculator 2021'!Y61&gt;=60,'SEC Calculator 2021'!Y61&lt;=64.99),(360-0.09*'SEC Calculator 2021'!I61),IF(AND('SEC Calculator 2021'!Y61&gt;=65,'SEC Calculator 2021'!Y61&lt;=66.99),(600-0.15*'SEC Calculator 2021'!I61),960-0.24*'SEC Calculator 2021'!I61))))),0)</f>
        <v>0</v>
      </c>
      <c r="AA61" s="78">
        <f t="shared" si="4"/>
        <v>121</v>
      </c>
      <c r="AB61" s="77">
        <f>IFERROR(IF(J61&lt;=3000,J61*VLOOKUP(AA61,'SEC Appendix V2'!$E$8:$F$107,2,FALSE),IF(AA61&lt;55,0,IF(AND('SEC Calculator 2021'!AA61&gt;=55,'SEC Calculator 2021'!AA61&lt;59.99),(240-0.06*'SEC Calculator 2021'!J61),IF(AND('SEC Calculator 2021'!AA61&gt;=60,'SEC Calculator 2021'!AA61&lt;=64.99),(360-0.09*'SEC Calculator 2021'!J61),IF(AND('SEC Calculator 2021'!AA61&gt;=65,'SEC Calculator 2021'!AA61&lt;=66.99),(600-0.15*'SEC Calculator 2021'!J61),960-0.24*'SEC Calculator 2021'!J61))))),0)</f>
        <v>0</v>
      </c>
      <c r="AC61" s="78">
        <f t="shared" si="5"/>
        <v>121</v>
      </c>
      <c r="AD61" s="77">
        <f>IFERROR(IF(K61&lt;=3000,K61*VLOOKUP(AC61,'SEC Appendix V2'!$E$8:$F$107,2,FALSE),IF(AC61&lt;55,0,IF(AND('SEC Calculator 2021'!AC61&gt;=55,'SEC Calculator 2021'!AC61&lt;59.99),(240-0.06*'SEC Calculator 2021'!K61),IF(AND('SEC Calculator 2021'!AC61&gt;=60,'SEC Calculator 2021'!AC61&lt;=64.99),(360-0.09*'SEC Calculator 2021'!K61),IF(AND('SEC Calculator 2021'!AC61&gt;=65,'SEC Calculator 2021'!AC61&lt;=66.99),(600-0.15*'SEC Calculator 2021'!K61),960-0.24*'SEC Calculator 2021'!K61))))),0)</f>
        <v>0</v>
      </c>
      <c r="AE61" s="78">
        <f t="shared" si="6"/>
        <v>121</v>
      </c>
      <c r="AF61" s="77">
        <f>IFERROR(IF(L61&lt;=3000,L61*VLOOKUP(AE61,'SEC Appendix V2'!$E$8:$F$107,2,FALSE),IF(AE61&lt;55,0,IF(AND('SEC Calculator 2021'!AE61&gt;=55,'SEC Calculator 2021'!AE61&lt;59.99),(240-0.06*'SEC Calculator 2021'!L61),IF(AND('SEC Calculator 2021'!AE61&gt;=60,'SEC Calculator 2021'!AE61&lt;=64.99),(360-0.09*'SEC Calculator 2021'!L61),IF(AND('SEC Calculator 2021'!AE61&gt;=65,'SEC Calculator 2021'!AE61&lt;=66.99),(600-0.15*'SEC Calculator 2021'!L61),960-0.24*'SEC Calculator 2021'!L61))))),0)</f>
        <v>0</v>
      </c>
      <c r="AG61" s="78">
        <f t="shared" si="7"/>
        <v>121</v>
      </c>
      <c r="AH61" s="77">
        <f>IFERROR(IF(M61&lt;=3000,M61*VLOOKUP(AG61,'SEC Appendix V2'!$E$8:$F$107,2,FALSE),IF(AG61&lt;55,0,IF(AND('SEC Calculator 2021'!AG61&gt;=55,'SEC Calculator 2021'!AG61&lt;59.99),(240-0.06*'SEC Calculator 2021'!M61),IF(AND('SEC Calculator 2021'!AG61&gt;=60,'SEC Calculator 2021'!AG61&lt;=64.99),(360-0.09*'SEC Calculator 2021'!M61),IF(AND('SEC Calculator 2021'!AG61&gt;=65,'SEC Calculator 2021'!AG61&lt;=66.99),(600-0.15*'SEC Calculator 2021'!M61),960-0.24*'SEC Calculator 2021'!M61))))),0)</f>
        <v>0</v>
      </c>
      <c r="AI61" s="78">
        <f t="shared" si="8"/>
        <v>121</v>
      </c>
      <c r="AJ61" s="77">
        <f>IFERROR(IF(N61&lt;=3000,N61*VLOOKUP(AI61,'SEC Appendix V2'!$E$8:$F$107,2,FALSE),IF(AI61&lt;55,0,IF(AND('SEC Calculator 2021'!AI61&gt;=55,'SEC Calculator 2021'!AI61&lt;59.99),(240-0.06*'SEC Calculator 2021'!N61),IF(AND('SEC Calculator 2021'!AI61&gt;=60,'SEC Calculator 2021'!AI61&lt;=64.99),(360-0.09*'SEC Calculator 2021'!N61),IF(AND('SEC Calculator 2021'!AI61&gt;=65,'SEC Calculator 2021'!AI61&lt;=66.99),(600-0.15*'SEC Calculator 2021'!N61),960-0.24*'SEC Calculator 2021'!N61))))),0)</f>
        <v>0</v>
      </c>
      <c r="AK61" s="78">
        <f t="shared" si="9"/>
        <v>121</v>
      </c>
      <c r="AL61" s="77">
        <f>IFERROR(IF(O61&lt;=3000,O61*VLOOKUP(AK61,'SEC Appendix V2'!$E$8:$F$107,2,FALSE),IF(AK61&lt;55,0,IF(AND('SEC Calculator 2021'!AK61&gt;=55,'SEC Calculator 2021'!AK61&lt;59.99),(240-0.06*'SEC Calculator 2021'!O61),IF(AND('SEC Calculator 2021'!AK61&gt;=60,'SEC Calculator 2021'!AK61&lt;=64.99),(360-0.09*'SEC Calculator 2021'!O61),IF(AND('SEC Calculator 2021'!AK61&gt;=65,'SEC Calculator 2021'!AK61&lt;=66.99),(600-0.15*'SEC Calculator 2021'!O61),960-0.24*'SEC Calculator 2021'!O61))))),0)</f>
        <v>0</v>
      </c>
      <c r="AM61" s="78">
        <f t="shared" si="10"/>
        <v>121</v>
      </c>
      <c r="AN61" s="77">
        <f>IFERROR(IF(P61&lt;=3000,P61*VLOOKUP(AM61,'SEC Appendix V2'!$E$8:$F$107,2,FALSE),IF(AM61&lt;55,0,IF(AND('SEC Calculator 2021'!AM61&gt;=55,'SEC Calculator 2021'!AM61&lt;59.99),(240-0.06*'SEC Calculator 2021'!P61),IF(AND('SEC Calculator 2021'!AM61&gt;=60,'SEC Calculator 2021'!AM61&lt;=64.99),(360-0.09*'SEC Calculator 2021'!P61),IF(AND('SEC Calculator 2021'!AM61&gt;=65,'SEC Calculator 2021'!AM61&lt;=66.99),(600-0.15*'SEC Calculator 2021'!P61),960-0.24*'SEC Calculator 2021'!P61))))),0)</f>
        <v>0</v>
      </c>
      <c r="AO61" s="86">
        <f t="shared" si="11"/>
        <v>0</v>
      </c>
    </row>
    <row r="62" spans="1:41" outlineLevel="1" x14ac:dyDescent="0.25">
      <c r="A62" s="70">
        <v>33</v>
      </c>
      <c r="B62" s="58"/>
      <c r="C62" s="58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50">
        <f t="shared" si="12"/>
        <v>121</v>
      </c>
      <c r="R62" s="77">
        <f>IFERROR(IF(E62&lt;=3000,E62*VLOOKUP(Q62,'SEC Appendix V2'!$E$8:$F$107,2,FALSE),IF(Q62&lt;55,0,IF(AND('SEC Calculator 2021'!Q62&gt;=55,'SEC Calculator 2021'!Q62&lt;59.99),(240-0.06*'SEC Calculator 2021'!E62),IF(AND('SEC Calculator 2021'!Q62&gt;=60,'SEC Calculator 2021'!Q62&lt;=64.99),(360-0.09*'SEC Calculator 2021'!E62),IF(AND('SEC Calculator 2021'!Q62&gt;=65,'SEC Calculator 2021'!Q62&lt;=66.99),(600-0.15*'SEC Calculator 2021'!E62),960-0.24*'SEC Calculator 2021'!E62))))),0)</f>
        <v>0</v>
      </c>
      <c r="S62" s="78">
        <f t="shared" si="0"/>
        <v>121</v>
      </c>
      <c r="T62" s="77">
        <f>IFERROR(IF(F62&lt;=3000,F62*VLOOKUP(S62,'SEC Appendix V2'!$E$8:$F$107,2,FALSE),IF(S62&lt;55,0,IF(AND('SEC Calculator 2021'!S62&gt;=55,'SEC Calculator 2021'!S62&lt;59.99),(240-0.06*'SEC Calculator 2021'!F62),IF(AND('SEC Calculator 2021'!S62&gt;=60,'SEC Calculator 2021'!S62&lt;=64.99),(360-0.09*'SEC Calculator 2021'!F62),IF(AND('SEC Calculator 2021'!S62&gt;=65,'SEC Calculator 2021'!S62&lt;=66.99),(600-0.15*'SEC Calculator 2021'!F62),960-0.24*'SEC Calculator 2021'!F62))))),0)</f>
        <v>0</v>
      </c>
      <c r="U62" s="78">
        <f t="shared" si="1"/>
        <v>121</v>
      </c>
      <c r="V62" s="77">
        <f>IFERROR(IF(G62&lt;=3000,G62*VLOOKUP(U62,'SEC Appendix V2'!$E$8:$F$107,2,FALSE),IF(U62&lt;55,0,IF(AND('SEC Calculator 2021'!U62&gt;=55,'SEC Calculator 2021'!U62&lt;59.99),(240-0.06*'SEC Calculator 2021'!G62),IF(AND('SEC Calculator 2021'!U62&gt;=60,'SEC Calculator 2021'!U62&lt;=64.99),(360-0.09*'SEC Calculator 2021'!G62),IF(AND('SEC Calculator 2021'!U62&gt;=65,'SEC Calculator 2021'!U62&lt;=66.99),(600-0.15*'SEC Calculator 2021'!G62),960-0.24*'SEC Calculator 2021'!G62))))),0)</f>
        <v>0</v>
      </c>
      <c r="W62" s="78">
        <f t="shared" si="2"/>
        <v>121</v>
      </c>
      <c r="X62" s="77">
        <f>IFERROR(IF(H62&lt;=3000,H62*VLOOKUP(W62,'SEC Appendix V2'!$E$8:$F$107,2,FALSE),IF(W62&lt;55,0,IF(AND('SEC Calculator 2021'!W62&gt;=55,'SEC Calculator 2021'!W62&lt;59.99),(240-0.06*'SEC Calculator 2021'!H62),IF(AND('SEC Calculator 2021'!W62&gt;=60,'SEC Calculator 2021'!W62&lt;=64.99),(360-0.09*'SEC Calculator 2021'!H62),IF(AND('SEC Calculator 2021'!W62&gt;=65,'SEC Calculator 2021'!W62&lt;=66.99),(600-0.15*'SEC Calculator 2021'!H62),960-0.24*'SEC Calculator 2021'!H62))))),0)</f>
        <v>0</v>
      </c>
      <c r="Y62" s="78">
        <f t="shared" si="3"/>
        <v>121</v>
      </c>
      <c r="Z62" s="77">
        <f>IFERROR(IF(I62&lt;=3000,I62*VLOOKUP(Y62,'SEC Appendix V2'!$E$8:$F$107,2,FALSE),IF(Y62&lt;55,0,IF(AND('SEC Calculator 2021'!Y62&gt;=55,'SEC Calculator 2021'!Y62&lt;59.99),(240-0.06*'SEC Calculator 2021'!I62),IF(AND('SEC Calculator 2021'!Y62&gt;=60,'SEC Calculator 2021'!Y62&lt;=64.99),(360-0.09*'SEC Calculator 2021'!I62),IF(AND('SEC Calculator 2021'!Y62&gt;=65,'SEC Calculator 2021'!Y62&lt;=66.99),(600-0.15*'SEC Calculator 2021'!I62),960-0.24*'SEC Calculator 2021'!I62))))),0)</f>
        <v>0</v>
      </c>
      <c r="AA62" s="78">
        <f t="shared" si="4"/>
        <v>121</v>
      </c>
      <c r="AB62" s="77">
        <f>IFERROR(IF(J62&lt;=3000,J62*VLOOKUP(AA62,'SEC Appendix V2'!$E$8:$F$107,2,FALSE),IF(AA62&lt;55,0,IF(AND('SEC Calculator 2021'!AA62&gt;=55,'SEC Calculator 2021'!AA62&lt;59.99),(240-0.06*'SEC Calculator 2021'!J62),IF(AND('SEC Calculator 2021'!AA62&gt;=60,'SEC Calculator 2021'!AA62&lt;=64.99),(360-0.09*'SEC Calculator 2021'!J62),IF(AND('SEC Calculator 2021'!AA62&gt;=65,'SEC Calculator 2021'!AA62&lt;=66.99),(600-0.15*'SEC Calculator 2021'!J62),960-0.24*'SEC Calculator 2021'!J62))))),0)</f>
        <v>0</v>
      </c>
      <c r="AC62" s="78">
        <f t="shared" si="5"/>
        <v>121</v>
      </c>
      <c r="AD62" s="77">
        <f>IFERROR(IF(K62&lt;=3000,K62*VLOOKUP(AC62,'SEC Appendix V2'!$E$8:$F$107,2,FALSE),IF(AC62&lt;55,0,IF(AND('SEC Calculator 2021'!AC62&gt;=55,'SEC Calculator 2021'!AC62&lt;59.99),(240-0.06*'SEC Calculator 2021'!K62),IF(AND('SEC Calculator 2021'!AC62&gt;=60,'SEC Calculator 2021'!AC62&lt;=64.99),(360-0.09*'SEC Calculator 2021'!K62),IF(AND('SEC Calculator 2021'!AC62&gt;=65,'SEC Calculator 2021'!AC62&lt;=66.99),(600-0.15*'SEC Calculator 2021'!K62),960-0.24*'SEC Calculator 2021'!K62))))),0)</f>
        <v>0</v>
      </c>
      <c r="AE62" s="78">
        <f t="shared" si="6"/>
        <v>121</v>
      </c>
      <c r="AF62" s="77">
        <f>IFERROR(IF(L62&lt;=3000,L62*VLOOKUP(AE62,'SEC Appendix V2'!$E$8:$F$107,2,FALSE),IF(AE62&lt;55,0,IF(AND('SEC Calculator 2021'!AE62&gt;=55,'SEC Calculator 2021'!AE62&lt;59.99),(240-0.06*'SEC Calculator 2021'!L62),IF(AND('SEC Calculator 2021'!AE62&gt;=60,'SEC Calculator 2021'!AE62&lt;=64.99),(360-0.09*'SEC Calculator 2021'!L62),IF(AND('SEC Calculator 2021'!AE62&gt;=65,'SEC Calculator 2021'!AE62&lt;=66.99),(600-0.15*'SEC Calculator 2021'!L62),960-0.24*'SEC Calculator 2021'!L62))))),0)</f>
        <v>0</v>
      </c>
      <c r="AG62" s="78">
        <f t="shared" si="7"/>
        <v>121</v>
      </c>
      <c r="AH62" s="77">
        <f>IFERROR(IF(M62&lt;=3000,M62*VLOOKUP(AG62,'SEC Appendix V2'!$E$8:$F$107,2,FALSE),IF(AG62&lt;55,0,IF(AND('SEC Calculator 2021'!AG62&gt;=55,'SEC Calculator 2021'!AG62&lt;59.99),(240-0.06*'SEC Calculator 2021'!M62),IF(AND('SEC Calculator 2021'!AG62&gt;=60,'SEC Calculator 2021'!AG62&lt;=64.99),(360-0.09*'SEC Calculator 2021'!M62),IF(AND('SEC Calculator 2021'!AG62&gt;=65,'SEC Calculator 2021'!AG62&lt;=66.99),(600-0.15*'SEC Calculator 2021'!M62),960-0.24*'SEC Calculator 2021'!M62))))),0)</f>
        <v>0</v>
      </c>
      <c r="AI62" s="78">
        <f t="shared" si="8"/>
        <v>121</v>
      </c>
      <c r="AJ62" s="77">
        <f>IFERROR(IF(N62&lt;=3000,N62*VLOOKUP(AI62,'SEC Appendix V2'!$E$8:$F$107,2,FALSE),IF(AI62&lt;55,0,IF(AND('SEC Calculator 2021'!AI62&gt;=55,'SEC Calculator 2021'!AI62&lt;59.99),(240-0.06*'SEC Calculator 2021'!N62),IF(AND('SEC Calculator 2021'!AI62&gt;=60,'SEC Calculator 2021'!AI62&lt;=64.99),(360-0.09*'SEC Calculator 2021'!N62),IF(AND('SEC Calculator 2021'!AI62&gt;=65,'SEC Calculator 2021'!AI62&lt;=66.99),(600-0.15*'SEC Calculator 2021'!N62),960-0.24*'SEC Calculator 2021'!N62))))),0)</f>
        <v>0</v>
      </c>
      <c r="AK62" s="78">
        <f t="shared" si="9"/>
        <v>121</v>
      </c>
      <c r="AL62" s="77">
        <f>IFERROR(IF(O62&lt;=3000,O62*VLOOKUP(AK62,'SEC Appendix V2'!$E$8:$F$107,2,FALSE),IF(AK62&lt;55,0,IF(AND('SEC Calculator 2021'!AK62&gt;=55,'SEC Calculator 2021'!AK62&lt;59.99),(240-0.06*'SEC Calculator 2021'!O62),IF(AND('SEC Calculator 2021'!AK62&gt;=60,'SEC Calculator 2021'!AK62&lt;=64.99),(360-0.09*'SEC Calculator 2021'!O62),IF(AND('SEC Calculator 2021'!AK62&gt;=65,'SEC Calculator 2021'!AK62&lt;=66.99),(600-0.15*'SEC Calculator 2021'!O62),960-0.24*'SEC Calculator 2021'!O62))))),0)</f>
        <v>0</v>
      </c>
      <c r="AM62" s="78">
        <f t="shared" si="10"/>
        <v>121</v>
      </c>
      <c r="AN62" s="77">
        <f>IFERROR(IF(P62&lt;=3000,P62*VLOOKUP(AM62,'SEC Appendix V2'!$E$8:$F$107,2,FALSE),IF(AM62&lt;55,0,IF(AND('SEC Calculator 2021'!AM62&gt;=55,'SEC Calculator 2021'!AM62&lt;59.99),(240-0.06*'SEC Calculator 2021'!P62),IF(AND('SEC Calculator 2021'!AM62&gt;=60,'SEC Calculator 2021'!AM62&lt;=64.99),(360-0.09*'SEC Calculator 2021'!P62),IF(AND('SEC Calculator 2021'!AM62&gt;=65,'SEC Calculator 2021'!AM62&lt;=66.99),(600-0.15*'SEC Calculator 2021'!P62),960-0.24*'SEC Calculator 2021'!P62))))),0)</f>
        <v>0</v>
      </c>
      <c r="AO62" s="86">
        <f t="shared" si="11"/>
        <v>0</v>
      </c>
    </row>
    <row r="63" spans="1:41" outlineLevel="1" x14ac:dyDescent="0.25">
      <c r="A63" s="70">
        <v>34</v>
      </c>
      <c r="B63" s="57"/>
      <c r="C63" s="58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50">
        <f t="shared" si="12"/>
        <v>121</v>
      </c>
      <c r="R63" s="77">
        <f>IFERROR(IF(E63&lt;=3000,E63*VLOOKUP(Q63,'SEC Appendix V2'!$E$8:$F$107,2,FALSE),IF(Q63&lt;55,0,IF(AND('SEC Calculator 2021'!Q63&gt;=55,'SEC Calculator 2021'!Q63&lt;59.99),(240-0.06*'SEC Calculator 2021'!E63),IF(AND('SEC Calculator 2021'!Q63&gt;=60,'SEC Calculator 2021'!Q63&lt;=64.99),(360-0.09*'SEC Calculator 2021'!E63),IF(AND('SEC Calculator 2021'!Q63&gt;=65,'SEC Calculator 2021'!Q63&lt;=66.99),(600-0.15*'SEC Calculator 2021'!E63),960-0.24*'SEC Calculator 2021'!E63))))),0)</f>
        <v>0</v>
      </c>
      <c r="S63" s="78">
        <f t="shared" si="0"/>
        <v>121</v>
      </c>
      <c r="T63" s="77">
        <f>IFERROR(IF(F63&lt;=3000,F63*VLOOKUP(S63,'SEC Appendix V2'!$E$8:$F$107,2,FALSE),IF(S63&lt;55,0,IF(AND('SEC Calculator 2021'!S63&gt;=55,'SEC Calculator 2021'!S63&lt;59.99),(240-0.06*'SEC Calculator 2021'!F63),IF(AND('SEC Calculator 2021'!S63&gt;=60,'SEC Calculator 2021'!S63&lt;=64.99),(360-0.09*'SEC Calculator 2021'!F63),IF(AND('SEC Calculator 2021'!S63&gt;=65,'SEC Calculator 2021'!S63&lt;=66.99),(600-0.15*'SEC Calculator 2021'!F63),960-0.24*'SEC Calculator 2021'!F63))))),0)</f>
        <v>0</v>
      </c>
      <c r="U63" s="78">
        <f t="shared" si="1"/>
        <v>121</v>
      </c>
      <c r="V63" s="77">
        <f>IFERROR(IF(G63&lt;=3000,G63*VLOOKUP(U63,'SEC Appendix V2'!$E$8:$F$107,2,FALSE),IF(U63&lt;55,0,IF(AND('SEC Calculator 2021'!U63&gt;=55,'SEC Calculator 2021'!U63&lt;59.99),(240-0.06*'SEC Calculator 2021'!G63),IF(AND('SEC Calculator 2021'!U63&gt;=60,'SEC Calculator 2021'!U63&lt;=64.99),(360-0.09*'SEC Calculator 2021'!G63),IF(AND('SEC Calculator 2021'!U63&gt;=65,'SEC Calculator 2021'!U63&lt;=66.99),(600-0.15*'SEC Calculator 2021'!G63),960-0.24*'SEC Calculator 2021'!G63))))),0)</f>
        <v>0</v>
      </c>
      <c r="W63" s="78">
        <f t="shared" si="2"/>
        <v>121</v>
      </c>
      <c r="X63" s="77">
        <f>IFERROR(IF(H63&lt;=3000,H63*VLOOKUP(W63,'SEC Appendix V2'!$E$8:$F$107,2,FALSE),IF(W63&lt;55,0,IF(AND('SEC Calculator 2021'!W63&gt;=55,'SEC Calculator 2021'!W63&lt;59.99),(240-0.06*'SEC Calculator 2021'!H63),IF(AND('SEC Calculator 2021'!W63&gt;=60,'SEC Calculator 2021'!W63&lt;=64.99),(360-0.09*'SEC Calculator 2021'!H63),IF(AND('SEC Calculator 2021'!W63&gt;=65,'SEC Calculator 2021'!W63&lt;=66.99),(600-0.15*'SEC Calculator 2021'!H63),960-0.24*'SEC Calculator 2021'!H63))))),0)</f>
        <v>0</v>
      </c>
      <c r="Y63" s="78">
        <f t="shared" si="3"/>
        <v>121</v>
      </c>
      <c r="Z63" s="77">
        <f>IFERROR(IF(I63&lt;=3000,I63*VLOOKUP(Y63,'SEC Appendix V2'!$E$8:$F$107,2,FALSE),IF(Y63&lt;55,0,IF(AND('SEC Calculator 2021'!Y63&gt;=55,'SEC Calculator 2021'!Y63&lt;59.99),(240-0.06*'SEC Calculator 2021'!I63),IF(AND('SEC Calculator 2021'!Y63&gt;=60,'SEC Calculator 2021'!Y63&lt;=64.99),(360-0.09*'SEC Calculator 2021'!I63),IF(AND('SEC Calculator 2021'!Y63&gt;=65,'SEC Calculator 2021'!Y63&lt;=66.99),(600-0.15*'SEC Calculator 2021'!I63),960-0.24*'SEC Calculator 2021'!I63))))),0)</f>
        <v>0</v>
      </c>
      <c r="AA63" s="78">
        <f t="shared" si="4"/>
        <v>121</v>
      </c>
      <c r="AB63" s="77">
        <f>IFERROR(IF(J63&lt;=3000,J63*VLOOKUP(AA63,'SEC Appendix V2'!$E$8:$F$107,2,FALSE),IF(AA63&lt;55,0,IF(AND('SEC Calculator 2021'!AA63&gt;=55,'SEC Calculator 2021'!AA63&lt;59.99),(240-0.06*'SEC Calculator 2021'!J63),IF(AND('SEC Calculator 2021'!AA63&gt;=60,'SEC Calculator 2021'!AA63&lt;=64.99),(360-0.09*'SEC Calculator 2021'!J63),IF(AND('SEC Calculator 2021'!AA63&gt;=65,'SEC Calculator 2021'!AA63&lt;=66.99),(600-0.15*'SEC Calculator 2021'!J63),960-0.24*'SEC Calculator 2021'!J63))))),0)</f>
        <v>0</v>
      </c>
      <c r="AC63" s="78">
        <f t="shared" si="5"/>
        <v>121</v>
      </c>
      <c r="AD63" s="77">
        <f>IFERROR(IF(K63&lt;=3000,K63*VLOOKUP(AC63,'SEC Appendix V2'!$E$8:$F$107,2,FALSE),IF(AC63&lt;55,0,IF(AND('SEC Calculator 2021'!AC63&gt;=55,'SEC Calculator 2021'!AC63&lt;59.99),(240-0.06*'SEC Calculator 2021'!K63),IF(AND('SEC Calculator 2021'!AC63&gt;=60,'SEC Calculator 2021'!AC63&lt;=64.99),(360-0.09*'SEC Calculator 2021'!K63),IF(AND('SEC Calculator 2021'!AC63&gt;=65,'SEC Calculator 2021'!AC63&lt;=66.99),(600-0.15*'SEC Calculator 2021'!K63),960-0.24*'SEC Calculator 2021'!K63))))),0)</f>
        <v>0</v>
      </c>
      <c r="AE63" s="78">
        <f t="shared" si="6"/>
        <v>121</v>
      </c>
      <c r="AF63" s="77">
        <f>IFERROR(IF(L63&lt;=3000,L63*VLOOKUP(AE63,'SEC Appendix V2'!$E$8:$F$107,2,FALSE),IF(AE63&lt;55,0,IF(AND('SEC Calculator 2021'!AE63&gt;=55,'SEC Calculator 2021'!AE63&lt;59.99),(240-0.06*'SEC Calculator 2021'!L63),IF(AND('SEC Calculator 2021'!AE63&gt;=60,'SEC Calculator 2021'!AE63&lt;=64.99),(360-0.09*'SEC Calculator 2021'!L63),IF(AND('SEC Calculator 2021'!AE63&gt;=65,'SEC Calculator 2021'!AE63&lt;=66.99),(600-0.15*'SEC Calculator 2021'!L63),960-0.24*'SEC Calculator 2021'!L63))))),0)</f>
        <v>0</v>
      </c>
      <c r="AG63" s="78">
        <f t="shared" si="7"/>
        <v>121</v>
      </c>
      <c r="AH63" s="77">
        <f>IFERROR(IF(M63&lt;=3000,M63*VLOOKUP(AG63,'SEC Appendix V2'!$E$8:$F$107,2,FALSE),IF(AG63&lt;55,0,IF(AND('SEC Calculator 2021'!AG63&gt;=55,'SEC Calculator 2021'!AG63&lt;59.99),(240-0.06*'SEC Calculator 2021'!M63),IF(AND('SEC Calculator 2021'!AG63&gt;=60,'SEC Calculator 2021'!AG63&lt;=64.99),(360-0.09*'SEC Calculator 2021'!M63),IF(AND('SEC Calculator 2021'!AG63&gt;=65,'SEC Calculator 2021'!AG63&lt;=66.99),(600-0.15*'SEC Calculator 2021'!M63),960-0.24*'SEC Calculator 2021'!M63))))),0)</f>
        <v>0</v>
      </c>
      <c r="AI63" s="78">
        <f t="shared" si="8"/>
        <v>121</v>
      </c>
      <c r="AJ63" s="77">
        <f>IFERROR(IF(N63&lt;=3000,N63*VLOOKUP(AI63,'SEC Appendix V2'!$E$8:$F$107,2,FALSE),IF(AI63&lt;55,0,IF(AND('SEC Calculator 2021'!AI63&gt;=55,'SEC Calculator 2021'!AI63&lt;59.99),(240-0.06*'SEC Calculator 2021'!N63),IF(AND('SEC Calculator 2021'!AI63&gt;=60,'SEC Calculator 2021'!AI63&lt;=64.99),(360-0.09*'SEC Calculator 2021'!N63),IF(AND('SEC Calculator 2021'!AI63&gt;=65,'SEC Calculator 2021'!AI63&lt;=66.99),(600-0.15*'SEC Calculator 2021'!N63),960-0.24*'SEC Calculator 2021'!N63))))),0)</f>
        <v>0</v>
      </c>
      <c r="AK63" s="78">
        <f t="shared" si="9"/>
        <v>121</v>
      </c>
      <c r="AL63" s="77">
        <f>IFERROR(IF(O63&lt;=3000,O63*VLOOKUP(AK63,'SEC Appendix V2'!$E$8:$F$107,2,FALSE),IF(AK63&lt;55,0,IF(AND('SEC Calculator 2021'!AK63&gt;=55,'SEC Calculator 2021'!AK63&lt;59.99),(240-0.06*'SEC Calculator 2021'!O63),IF(AND('SEC Calculator 2021'!AK63&gt;=60,'SEC Calculator 2021'!AK63&lt;=64.99),(360-0.09*'SEC Calculator 2021'!O63),IF(AND('SEC Calculator 2021'!AK63&gt;=65,'SEC Calculator 2021'!AK63&lt;=66.99),(600-0.15*'SEC Calculator 2021'!O63),960-0.24*'SEC Calculator 2021'!O63))))),0)</f>
        <v>0</v>
      </c>
      <c r="AM63" s="78">
        <f t="shared" si="10"/>
        <v>121</v>
      </c>
      <c r="AN63" s="77">
        <f>IFERROR(IF(P63&lt;=3000,P63*VLOOKUP(AM63,'SEC Appendix V2'!$E$8:$F$107,2,FALSE),IF(AM63&lt;55,0,IF(AND('SEC Calculator 2021'!AM63&gt;=55,'SEC Calculator 2021'!AM63&lt;59.99),(240-0.06*'SEC Calculator 2021'!P63),IF(AND('SEC Calculator 2021'!AM63&gt;=60,'SEC Calculator 2021'!AM63&lt;=64.99),(360-0.09*'SEC Calculator 2021'!P63),IF(AND('SEC Calculator 2021'!AM63&gt;=65,'SEC Calculator 2021'!AM63&lt;=66.99),(600-0.15*'SEC Calculator 2021'!P63),960-0.24*'SEC Calculator 2021'!P63))))),0)</f>
        <v>0</v>
      </c>
      <c r="AO63" s="86">
        <f t="shared" si="11"/>
        <v>0</v>
      </c>
    </row>
    <row r="64" spans="1:41" outlineLevel="1" x14ac:dyDescent="0.25">
      <c r="A64" s="70">
        <v>35</v>
      </c>
      <c r="B64" s="57"/>
      <c r="C64" s="58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50">
        <f t="shared" si="12"/>
        <v>121</v>
      </c>
      <c r="R64" s="77">
        <f>IFERROR(IF(E64&lt;=3000,E64*VLOOKUP(Q64,'SEC Appendix V2'!$E$8:$F$107,2,FALSE),IF(Q64&lt;55,0,IF(AND('SEC Calculator 2021'!Q64&gt;=55,'SEC Calculator 2021'!Q64&lt;59.99),(240-0.06*'SEC Calculator 2021'!E64),IF(AND('SEC Calculator 2021'!Q64&gt;=60,'SEC Calculator 2021'!Q64&lt;=64.99),(360-0.09*'SEC Calculator 2021'!E64),IF(AND('SEC Calculator 2021'!Q64&gt;=65,'SEC Calculator 2021'!Q64&lt;=66.99),(600-0.15*'SEC Calculator 2021'!E64),960-0.24*'SEC Calculator 2021'!E64))))),0)</f>
        <v>0</v>
      </c>
      <c r="S64" s="78">
        <f t="shared" si="0"/>
        <v>121</v>
      </c>
      <c r="T64" s="77">
        <f>IFERROR(IF(F64&lt;=3000,F64*VLOOKUP(S64,'SEC Appendix V2'!$E$8:$F$107,2,FALSE),IF(S64&lt;55,0,IF(AND('SEC Calculator 2021'!S64&gt;=55,'SEC Calculator 2021'!S64&lt;59.99),(240-0.06*'SEC Calculator 2021'!F64),IF(AND('SEC Calculator 2021'!S64&gt;=60,'SEC Calculator 2021'!S64&lt;=64.99),(360-0.09*'SEC Calculator 2021'!F64),IF(AND('SEC Calculator 2021'!S64&gt;=65,'SEC Calculator 2021'!S64&lt;=66.99),(600-0.15*'SEC Calculator 2021'!F64),960-0.24*'SEC Calculator 2021'!F64))))),0)</f>
        <v>0</v>
      </c>
      <c r="U64" s="78">
        <f t="shared" si="1"/>
        <v>121</v>
      </c>
      <c r="V64" s="77">
        <f>IFERROR(IF(G64&lt;=3000,G64*VLOOKUP(U64,'SEC Appendix V2'!$E$8:$F$107,2,FALSE),IF(U64&lt;55,0,IF(AND('SEC Calculator 2021'!U64&gt;=55,'SEC Calculator 2021'!U64&lt;59.99),(240-0.06*'SEC Calculator 2021'!G64),IF(AND('SEC Calculator 2021'!U64&gt;=60,'SEC Calculator 2021'!U64&lt;=64.99),(360-0.09*'SEC Calculator 2021'!G64),IF(AND('SEC Calculator 2021'!U64&gt;=65,'SEC Calculator 2021'!U64&lt;=66.99),(600-0.15*'SEC Calculator 2021'!G64),960-0.24*'SEC Calculator 2021'!G64))))),0)</f>
        <v>0</v>
      </c>
      <c r="W64" s="78">
        <f t="shared" si="2"/>
        <v>121</v>
      </c>
      <c r="X64" s="77">
        <f>IFERROR(IF(H64&lt;=3000,H64*VLOOKUP(W64,'SEC Appendix V2'!$E$8:$F$107,2,FALSE),IF(W64&lt;55,0,IF(AND('SEC Calculator 2021'!W64&gt;=55,'SEC Calculator 2021'!W64&lt;59.99),(240-0.06*'SEC Calculator 2021'!H64),IF(AND('SEC Calculator 2021'!W64&gt;=60,'SEC Calculator 2021'!W64&lt;=64.99),(360-0.09*'SEC Calculator 2021'!H64),IF(AND('SEC Calculator 2021'!W64&gt;=65,'SEC Calculator 2021'!W64&lt;=66.99),(600-0.15*'SEC Calculator 2021'!H64),960-0.24*'SEC Calculator 2021'!H64))))),0)</f>
        <v>0</v>
      </c>
      <c r="Y64" s="78">
        <f t="shared" si="3"/>
        <v>121</v>
      </c>
      <c r="Z64" s="77">
        <f>IFERROR(IF(I64&lt;=3000,I64*VLOOKUP(Y64,'SEC Appendix V2'!$E$8:$F$107,2,FALSE),IF(Y64&lt;55,0,IF(AND('SEC Calculator 2021'!Y64&gt;=55,'SEC Calculator 2021'!Y64&lt;59.99),(240-0.06*'SEC Calculator 2021'!I64),IF(AND('SEC Calculator 2021'!Y64&gt;=60,'SEC Calculator 2021'!Y64&lt;=64.99),(360-0.09*'SEC Calculator 2021'!I64),IF(AND('SEC Calculator 2021'!Y64&gt;=65,'SEC Calculator 2021'!Y64&lt;=66.99),(600-0.15*'SEC Calculator 2021'!I64),960-0.24*'SEC Calculator 2021'!I64))))),0)</f>
        <v>0</v>
      </c>
      <c r="AA64" s="78">
        <f t="shared" si="4"/>
        <v>121</v>
      </c>
      <c r="AB64" s="77">
        <f>IFERROR(IF(J64&lt;=3000,J64*VLOOKUP(AA64,'SEC Appendix V2'!$E$8:$F$107,2,FALSE),IF(AA64&lt;55,0,IF(AND('SEC Calculator 2021'!AA64&gt;=55,'SEC Calculator 2021'!AA64&lt;59.99),(240-0.06*'SEC Calculator 2021'!J64),IF(AND('SEC Calculator 2021'!AA64&gt;=60,'SEC Calculator 2021'!AA64&lt;=64.99),(360-0.09*'SEC Calculator 2021'!J64),IF(AND('SEC Calculator 2021'!AA64&gt;=65,'SEC Calculator 2021'!AA64&lt;=66.99),(600-0.15*'SEC Calculator 2021'!J64),960-0.24*'SEC Calculator 2021'!J64))))),0)</f>
        <v>0</v>
      </c>
      <c r="AC64" s="78">
        <f t="shared" si="5"/>
        <v>121</v>
      </c>
      <c r="AD64" s="77">
        <f>IFERROR(IF(K64&lt;=3000,K64*VLOOKUP(AC64,'SEC Appendix V2'!$E$8:$F$107,2,FALSE),IF(AC64&lt;55,0,IF(AND('SEC Calculator 2021'!AC64&gt;=55,'SEC Calculator 2021'!AC64&lt;59.99),(240-0.06*'SEC Calculator 2021'!K64),IF(AND('SEC Calculator 2021'!AC64&gt;=60,'SEC Calculator 2021'!AC64&lt;=64.99),(360-0.09*'SEC Calculator 2021'!K64),IF(AND('SEC Calculator 2021'!AC64&gt;=65,'SEC Calculator 2021'!AC64&lt;=66.99),(600-0.15*'SEC Calculator 2021'!K64),960-0.24*'SEC Calculator 2021'!K64))))),0)</f>
        <v>0</v>
      </c>
      <c r="AE64" s="78">
        <f t="shared" si="6"/>
        <v>121</v>
      </c>
      <c r="AF64" s="77">
        <f>IFERROR(IF(L64&lt;=3000,L64*VLOOKUP(AE64,'SEC Appendix V2'!$E$8:$F$107,2,FALSE),IF(AE64&lt;55,0,IF(AND('SEC Calculator 2021'!AE64&gt;=55,'SEC Calculator 2021'!AE64&lt;59.99),(240-0.06*'SEC Calculator 2021'!L64),IF(AND('SEC Calculator 2021'!AE64&gt;=60,'SEC Calculator 2021'!AE64&lt;=64.99),(360-0.09*'SEC Calculator 2021'!L64),IF(AND('SEC Calculator 2021'!AE64&gt;=65,'SEC Calculator 2021'!AE64&lt;=66.99),(600-0.15*'SEC Calculator 2021'!L64),960-0.24*'SEC Calculator 2021'!L64))))),0)</f>
        <v>0</v>
      </c>
      <c r="AG64" s="78">
        <f t="shared" si="7"/>
        <v>121</v>
      </c>
      <c r="AH64" s="77">
        <f>IFERROR(IF(M64&lt;=3000,M64*VLOOKUP(AG64,'SEC Appendix V2'!$E$8:$F$107,2,FALSE),IF(AG64&lt;55,0,IF(AND('SEC Calculator 2021'!AG64&gt;=55,'SEC Calculator 2021'!AG64&lt;59.99),(240-0.06*'SEC Calculator 2021'!M64),IF(AND('SEC Calculator 2021'!AG64&gt;=60,'SEC Calculator 2021'!AG64&lt;=64.99),(360-0.09*'SEC Calculator 2021'!M64),IF(AND('SEC Calculator 2021'!AG64&gt;=65,'SEC Calculator 2021'!AG64&lt;=66.99),(600-0.15*'SEC Calculator 2021'!M64),960-0.24*'SEC Calculator 2021'!M64))))),0)</f>
        <v>0</v>
      </c>
      <c r="AI64" s="78">
        <f t="shared" si="8"/>
        <v>121</v>
      </c>
      <c r="AJ64" s="77">
        <f>IFERROR(IF(N64&lt;=3000,N64*VLOOKUP(AI64,'SEC Appendix V2'!$E$8:$F$107,2,FALSE),IF(AI64&lt;55,0,IF(AND('SEC Calculator 2021'!AI64&gt;=55,'SEC Calculator 2021'!AI64&lt;59.99),(240-0.06*'SEC Calculator 2021'!N64),IF(AND('SEC Calculator 2021'!AI64&gt;=60,'SEC Calculator 2021'!AI64&lt;=64.99),(360-0.09*'SEC Calculator 2021'!N64),IF(AND('SEC Calculator 2021'!AI64&gt;=65,'SEC Calculator 2021'!AI64&lt;=66.99),(600-0.15*'SEC Calculator 2021'!N64),960-0.24*'SEC Calculator 2021'!N64))))),0)</f>
        <v>0</v>
      </c>
      <c r="AK64" s="78">
        <f t="shared" si="9"/>
        <v>121</v>
      </c>
      <c r="AL64" s="77">
        <f>IFERROR(IF(O64&lt;=3000,O64*VLOOKUP(AK64,'SEC Appendix V2'!$E$8:$F$107,2,FALSE),IF(AK64&lt;55,0,IF(AND('SEC Calculator 2021'!AK64&gt;=55,'SEC Calculator 2021'!AK64&lt;59.99),(240-0.06*'SEC Calculator 2021'!O64),IF(AND('SEC Calculator 2021'!AK64&gt;=60,'SEC Calculator 2021'!AK64&lt;=64.99),(360-0.09*'SEC Calculator 2021'!O64),IF(AND('SEC Calculator 2021'!AK64&gt;=65,'SEC Calculator 2021'!AK64&lt;=66.99),(600-0.15*'SEC Calculator 2021'!O64),960-0.24*'SEC Calculator 2021'!O64))))),0)</f>
        <v>0</v>
      </c>
      <c r="AM64" s="78">
        <f t="shared" si="10"/>
        <v>121</v>
      </c>
      <c r="AN64" s="77">
        <f>IFERROR(IF(P64&lt;=3000,P64*VLOOKUP(AM64,'SEC Appendix V2'!$E$8:$F$107,2,FALSE),IF(AM64&lt;55,0,IF(AND('SEC Calculator 2021'!AM64&gt;=55,'SEC Calculator 2021'!AM64&lt;59.99),(240-0.06*'SEC Calculator 2021'!P64),IF(AND('SEC Calculator 2021'!AM64&gt;=60,'SEC Calculator 2021'!AM64&lt;=64.99),(360-0.09*'SEC Calculator 2021'!P64),IF(AND('SEC Calculator 2021'!AM64&gt;=65,'SEC Calculator 2021'!AM64&lt;=66.99),(600-0.15*'SEC Calculator 2021'!P64),960-0.24*'SEC Calculator 2021'!P64))))),0)</f>
        <v>0</v>
      </c>
      <c r="AO64" s="86">
        <f t="shared" si="11"/>
        <v>0</v>
      </c>
    </row>
    <row r="65" spans="1:41" outlineLevel="1" x14ac:dyDescent="0.25">
      <c r="A65" s="70">
        <v>36</v>
      </c>
      <c r="B65" s="58"/>
      <c r="C65" s="58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50">
        <f t="shared" si="12"/>
        <v>121</v>
      </c>
      <c r="R65" s="77">
        <f>IFERROR(IF(E65&lt;=3000,E65*VLOOKUP(Q65,'SEC Appendix V2'!$E$8:$F$107,2,FALSE),IF(Q65&lt;55,0,IF(AND('SEC Calculator 2021'!Q65&gt;=55,'SEC Calculator 2021'!Q65&lt;59.99),(240-0.06*'SEC Calculator 2021'!E65),IF(AND('SEC Calculator 2021'!Q65&gt;=60,'SEC Calculator 2021'!Q65&lt;=64.99),(360-0.09*'SEC Calculator 2021'!E65),IF(AND('SEC Calculator 2021'!Q65&gt;=65,'SEC Calculator 2021'!Q65&lt;=66.99),(600-0.15*'SEC Calculator 2021'!E65),960-0.24*'SEC Calculator 2021'!E65))))),0)</f>
        <v>0</v>
      </c>
      <c r="S65" s="78">
        <f t="shared" si="0"/>
        <v>121</v>
      </c>
      <c r="T65" s="77">
        <f>IFERROR(IF(F65&lt;=3000,F65*VLOOKUP(S65,'SEC Appendix V2'!$E$8:$F$107,2,FALSE),IF(S65&lt;55,0,IF(AND('SEC Calculator 2021'!S65&gt;=55,'SEC Calculator 2021'!S65&lt;59.99),(240-0.06*'SEC Calculator 2021'!F65),IF(AND('SEC Calculator 2021'!S65&gt;=60,'SEC Calculator 2021'!S65&lt;=64.99),(360-0.09*'SEC Calculator 2021'!F65),IF(AND('SEC Calculator 2021'!S65&gt;=65,'SEC Calculator 2021'!S65&lt;=66.99),(600-0.15*'SEC Calculator 2021'!F65),960-0.24*'SEC Calculator 2021'!F65))))),0)</f>
        <v>0</v>
      </c>
      <c r="U65" s="78">
        <f t="shared" si="1"/>
        <v>121</v>
      </c>
      <c r="V65" s="77">
        <f>IFERROR(IF(G65&lt;=3000,G65*VLOOKUP(U65,'SEC Appendix V2'!$E$8:$F$107,2,FALSE),IF(U65&lt;55,0,IF(AND('SEC Calculator 2021'!U65&gt;=55,'SEC Calculator 2021'!U65&lt;59.99),(240-0.06*'SEC Calculator 2021'!G65),IF(AND('SEC Calculator 2021'!U65&gt;=60,'SEC Calculator 2021'!U65&lt;=64.99),(360-0.09*'SEC Calculator 2021'!G65),IF(AND('SEC Calculator 2021'!U65&gt;=65,'SEC Calculator 2021'!U65&lt;=66.99),(600-0.15*'SEC Calculator 2021'!G65),960-0.24*'SEC Calculator 2021'!G65))))),0)</f>
        <v>0</v>
      </c>
      <c r="W65" s="78">
        <f t="shared" si="2"/>
        <v>121</v>
      </c>
      <c r="X65" s="77">
        <f>IFERROR(IF(H65&lt;=3000,H65*VLOOKUP(W65,'SEC Appendix V2'!$E$8:$F$107,2,FALSE),IF(W65&lt;55,0,IF(AND('SEC Calculator 2021'!W65&gt;=55,'SEC Calculator 2021'!W65&lt;59.99),(240-0.06*'SEC Calculator 2021'!H65),IF(AND('SEC Calculator 2021'!W65&gt;=60,'SEC Calculator 2021'!W65&lt;=64.99),(360-0.09*'SEC Calculator 2021'!H65),IF(AND('SEC Calculator 2021'!W65&gt;=65,'SEC Calculator 2021'!W65&lt;=66.99),(600-0.15*'SEC Calculator 2021'!H65),960-0.24*'SEC Calculator 2021'!H65))))),0)</f>
        <v>0</v>
      </c>
      <c r="Y65" s="78">
        <f t="shared" si="3"/>
        <v>121</v>
      </c>
      <c r="Z65" s="77">
        <f>IFERROR(IF(I65&lt;=3000,I65*VLOOKUP(Y65,'SEC Appendix V2'!$E$8:$F$107,2,FALSE),IF(Y65&lt;55,0,IF(AND('SEC Calculator 2021'!Y65&gt;=55,'SEC Calculator 2021'!Y65&lt;59.99),(240-0.06*'SEC Calculator 2021'!I65),IF(AND('SEC Calculator 2021'!Y65&gt;=60,'SEC Calculator 2021'!Y65&lt;=64.99),(360-0.09*'SEC Calculator 2021'!I65),IF(AND('SEC Calculator 2021'!Y65&gt;=65,'SEC Calculator 2021'!Y65&lt;=66.99),(600-0.15*'SEC Calculator 2021'!I65),960-0.24*'SEC Calculator 2021'!I65))))),0)</f>
        <v>0</v>
      </c>
      <c r="AA65" s="78">
        <f t="shared" si="4"/>
        <v>121</v>
      </c>
      <c r="AB65" s="77">
        <f>IFERROR(IF(J65&lt;=3000,J65*VLOOKUP(AA65,'SEC Appendix V2'!$E$8:$F$107,2,FALSE),IF(AA65&lt;55,0,IF(AND('SEC Calculator 2021'!AA65&gt;=55,'SEC Calculator 2021'!AA65&lt;59.99),(240-0.06*'SEC Calculator 2021'!J65),IF(AND('SEC Calculator 2021'!AA65&gt;=60,'SEC Calculator 2021'!AA65&lt;=64.99),(360-0.09*'SEC Calculator 2021'!J65),IF(AND('SEC Calculator 2021'!AA65&gt;=65,'SEC Calculator 2021'!AA65&lt;=66.99),(600-0.15*'SEC Calculator 2021'!J65),960-0.24*'SEC Calculator 2021'!J65))))),0)</f>
        <v>0</v>
      </c>
      <c r="AC65" s="78">
        <f t="shared" si="5"/>
        <v>121</v>
      </c>
      <c r="AD65" s="77">
        <f>IFERROR(IF(K65&lt;=3000,K65*VLOOKUP(AC65,'SEC Appendix V2'!$E$8:$F$107,2,FALSE),IF(AC65&lt;55,0,IF(AND('SEC Calculator 2021'!AC65&gt;=55,'SEC Calculator 2021'!AC65&lt;59.99),(240-0.06*'SEC Calculator 2021'!K65),IF(AND('SEC Calculator 2021'!AC65&gt;=60,'SEC Calculator 2021'!AC65&lt;=64.99),(360-0.09*'SEC Calculator 2021'!K65),IF(AND('SEC Calculator 2021'!AC65&gt;=65,'SEC Calculator 2021'!AC65&lt;=66.99),(600-0.15*'SEC Calculator 2021'!K65),960-0.24*'SEC Calculator 2021'!K65))))),0)</f>
        <v>0</v>
      </c>
      <c r="AE65" s="78">
        <f t="shared" si="6"/>
        <v>121</v>
      </c>
      <c r="AF65" s="77">
        <f>IFERROR(IF(L65&lt;=3000,L65*VLOOKUP(AE65,'SEC Appendix V2'!$E$8:$F$107,2,FALSE),IF(AE65&lt;55,0,IF(AND('SEC Calculator 2021'!AE65&gt;=55,'SEC Calculator 2021'!AE65&lt;59.99),(240-0.06*'SEC Calculator 2021'!L65),IF(AND('SEC Calculator 2021'!AE65&gt;=60,'SEC Calculator 2021'!AE65&lt;=64.99),(360-0.09*'SEC Calculator 2021'!L65),IF(AND('SEC Calculator 2021'!AE65&gt;=65,'SEC Calculator 2021'!AE65&lt;=66.99),(600-0.15*'SEC Calculator 2021'!L65),960-0.24*'SEC Calculator 2021'!L65))))),0)</f>
        <v>0</v>
      </c>
      <c r="AG65" s="78">
        <f t="shared" si="7"/>
        <v>121</v>
      </c>
      <c r="AH65" s="77">
        <f>IFERROR(IF(M65&lt;=3000,M65*VLOOKUP(AG65,'SEC Appendix V2'!$E$8:$F$107,2,FALSE),IF(AG65&lt;55,0,IF(AND('SEC Calculator 2021'!AG65&gt;=55,'SEC Calculator 2021'!AG65&lt;59.99),(240-0.06*'SEC Calculator 2021'!M65),IF(AND('SEC Calculator 2021'!AG65&gt;=60,'SEC Calculator 2021'!AG65&lt;=64.99),(360-0.09*'SEC Calculator 2021'!M65),IF(AND('SEC Calculator 2021'!AG65&gt;=65,'SEC Calculator 2021'!AG65&lt;=66.99),(600-0.15*'SEC Calculator 2021'!M65),960-0.24*'SEC Calculator 2021'!M65))))),0)</f>
        <v>0</v>
      </c>
      <c r="AI65" s="78">
        <f t="shared" si="8"/>
        <v>121</v>
      </c>
      <c r="AJ65" s="77">
        <f>IFERROR(IF(N65&lt;=3000,N65*VLOOKUP(AI65,'SEC Appendix V2'!$E$8:$F$107,2,FALSE),IF(AI65&lt;55,0,IF(AND('SEC Calculator 2021'!AI65&gt;=55,'SEC Calculator 2021'!AI65&lt;59.99),(240-0.06*'SEC Calculator 2021'!N65),IF(AND('SEC Calculator 2021'!AI65&gt;=60,'SEC Calculator 2021'!AI65&lt;=64.99),(360-0.09*'SEC Calculator 2021'!N65),IF(AND('SEC Calculator 2021'!AI65&gt;=65,'SEC Calculator 2021'!AI65&lt;=66.99),(600-0.15*'SEC Calculator 2021'!N65),960-0.24*'SEC Calculator 2021'!N65))))),0)</f>
        <v>0</v>
      </c>
      <c r="AK65" s="78">
        <f t="shared" si="9"/>
        <v>121</v>
      </c>
      <c r="AL65" s="77">
        <f>IFERROR(IF(O65&lt;=3000,O65*VLOOKUP(AK65,'SEC Appendix V2'!$E$8:$F$107,2,FALSE),IF(AK65&lt;55,0,IF(AND('SEC Calculator 2021'!AK65&gt;=55,'SEC Calculator 2021'!AK65&lt;59.99),(240-0.06*'SEC Calculator 2021'!O65),IF(AND('SEC Calculator 2021'!AK65&gt;=60,'SEC Calculator 2021'!AK65&lt;=64.99),(360-0.09*'SEC Calculator 2021'!O65),IF(AND('SEC Calculator 2021'!AK65&gt;=65,'SEC Calculator 2021'!AK65&lt;=66.99),(600-0.15*'SEC Calculator 2021'!O65),960-0.24*'SEC Calculator 2021'!O65))))),0)</f>
        <v>0</v>
      </c>
      <c r="AM65" s="78">
        <f t="shared" si="10"/>
        <v>121</v>
      </c>
      <c r="AN65" s="77">
        <f>IFERROR(IF(P65&lt;=3000,P65*VLOOKUP(AM65,'SEC Appendix V2'!$E$8:$F$107,2,FALSE),IF(AM65&lt;55,0,IF(AND('SEC Calculator 2021'!AM65&gt;=55,'SEC Calculator 2021'!AM65&lt;59.99),(240-0.06*'SEC Calculator 2021'!P65),IF(AND('SEC Calculator 2021'!AM65&gt;=60,'SEC Calculator 2021'!AM65&lt;=64.99),(360-0.09*'SEC Calculator 2021'!P65),IF(AND('SEC Calculator 2021'!AM65&gt;=65,'SEC Calculator 2021'!AM65&lt;=66.99),(600-0.15*'SEC Calculator 2021'!P65),960-0.24*'SEC Calculator 2021'!P65))))),0)</f>
        <v>0</v>
      </c>
      <c r="AO65" s="86">
        <f t="shared" si="11"/>
        <v>0</v>
      </c>
    </row>
    <row r="66" spans="1:41" outlineLevel="1" x14ac:dyDescent="0.25">
      <c r="A66" s="70">
        <v>37</v>
      </c>
      <c r="B66" s="57"/>
      <c r="C66" s="58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50">
        <f t="shared" si="12"/>
        <v>121</v>
      </c>
      <c r="R66" s="77">
        <f>IFERROR(IF(E66&lt;=3000,E66*VLOOKUP(Q66,'SEC Appendix V2'!$E$8:$F$107,2,FALSE),IF(Q66&lt;55,0,IF(AND('SEC Calculator 2021'!Q66&gt;=55,'SEC Calculator 2021'!Q66&lt;59.99),(240-0.06*'SEC Calculator 2021'!E66),IF(AND('SEC Calculator 2021'!Q66&gt;=60,'SEC Calculator 2021'!Q66&lt;=64.99),(360-0.09*'SEC Calculator 2021'!E66),IF(AND('SEC Calculator 2021'!Q66&gt;=65,'SEC Calculator 2021'!Q66&lt;=66.99),(600-0.15*'SEC Calculator 2021'!E66),960-0.24*'SEC Calculator 2021'!E66))))),0)</f>
        <v>0</v>
      </c>
      <c r="S66" s="78">
        <f t="shared" si="0"/>
        <v>121</v>
      </c>
      <c r="T66" s="77">
        <f>IFERROR(IF(F66&lt;=3000,F66*VLOOKUP(S66,'SEC Appendix V2'!$E$8:$F$107,2,FALSE),IF(S66&lt;55,0,IF(AND('SEC Calculator 2021'!S66&gt;=55,'SEC Calculator 2021'!S66&lt;59.99),(240-0.06*'SEC Calculator 2021'!F66),IF(AND('SEC Calculator 2021'!S66&gt;=60,'SEC Calculator 2021'!S66&lt;=64.99),(360-0.09*'SEC Calculator 2021'!F66),IF(AND('SEC Calculator 2021'!S66&gt;=65,'SEC Calculator 2021'!S66&lt;=66.99),(600-0.15*'SEC Calculator 2021'!F66),960-0.24*'SEC Calculator 2021'!F66))))),0)</f>
        <v>0</v>
      </c>
      <c r="U66" s="78">
        <f t="shared" si="1"/>
        <v>121</v>
      </c>
      <c r="V66" s="77">
        <f>IFERROR(IF(G66&lt;=3000,G66*VLOOKUP(U66,'SEC Appendix V2'!$E$8:$F$107,2,FALSE),IF(U66&lt;55,0,IF(AND('SEC Calculator 2021'!U66&gt;=55,'SEC Calculator 2021'!U66&lt;59.99),(240-0.06*'SEC Calculator 2021'!G66),IF(AND('SEC Calculator 2021'!U66&gt;=60,'SEC Calculator 2021'!U66&lt;=64.99),(360-0.09*'SEC Calculator 2021'!G66),IF(AND('SEC Calculator 2021'!U66&gt;=65,'SEC Calculator 2021'!U66&lt;=66.99),(600-0.15*'SEC Calculator 2021'!G66),960-0.24*'SEC Calculator 2021'!G66))))),0)</f>
        <v>0</v>
      </c>
      <c r="W66" s="78">
        <f t="shared" si="2"/>
        <v>121</v>
      </c>
      <c r="X66" s="77">
        <f>IFERROR(IF(H66&lt;=3000,H66*VLOOKUP(W66,'SEC Appendix V2'!$E$8:$F$107,2,FALSE),IF(W66&lt;55,0,IF(AND('SEC Calculator 2021'!W66&gt;=55,'SEC Calculator 2021'!W66&lt;59.99),(240-0.06*'SEC Calculator 2021'!H66),IF(AND('SEC Calculator 2021'!W66&gt;=60,'SEC Calculator 2021'!W66&lt;=64.99),(360-0.09*'SEC Calculator 2021'!H66),IF(AND('SEC Calculator 2021'!W66&gt;=65,'SEC Calculator 2021'!W66&lt;=66.99),(600-0.15*'SEC Calculator 2021'!H66),960-0.24*'SEC Calculator 2021'!H66))))),0)</f>
        <v>0</v>
      </c>
      <c r="Y66" s="78">
        <f t="shared" si="3"/>
        <v>121</v>
      </c>
      <c r="Z66" s="77">
        <f>IFERROR(IF(I66&lt;=3000,I66*VLOOKUP(Y66,'SEC Appendix V2'!$E$8:$F$107,2,FALSE),IF(Y66&lt;55,0,IF(AND('SEC Calculator 2021'!Y66&gt;=55,'SEC Calculator 2021'!Y66&lt;59.99),(240-0.06*'SEC Calculator 2021'!I66),IF(AND('SEC Calculator 2021'!Y66&gt;=60,'SEC Calculator 2021'!Y66&lt;=64.99),(360-0.09*'SEC Calculator 2021'!I66),IF(AND('SEC Calculator 2021'!Y66&gt;=65,'SEC Calculator 2021'!Y66&lt;=66.99),(600-0.15*'SEC Calculator 2021'!I66),960-0.24*'SEC Calculator 2021'!I66))))),0)</f>
        <v>0</v>
      </c>
      <c r="AA66" s="78">
        <f t="shared" si="4"/>
        <v>121</v>
      </c>
      <c r="AB66" s="77">
        <f>IFERROR(IF(J66&lt;=3000,J66*VLOOKUP(AA66,'SEC Appendix V2'!$E$8:$F$107,2,FALSE),IF(AA66&lt;55,0,IF(AND('SEC Calculator 2021'!AA66&gt;=55,'SEC Calculator 2021'!AA66&lt;59.99),(240-0.06*'SEC Calculator 2021'!J66),IF(AND('SEC Calculator 2021'!AA66&gt;=60,'SEC Calculator 2021'!AA66&lt;=64.99),(360-0.09*'SEC Calculator 2021'!J66),IF(AND('SEC Calculator 2021'!AA66&gt;=65,'SEC Calculator 2021'!AA66&lt;=66.99),(600-0.15*'SEC Calculator 2021'!J66),960-0.24*'SEC Calculator 2021'!J66))))),0)</f>
        <v>0</v>
      </c>
      <c r="AC66" s="78">
        <f t="shared" si="5"/>
        <v>121</v>
      </c>
      <c r="AD66" s="77">
        <f>IFERROR(IF(K66&lt;=3000,K66*VLOOKUP(AC66,'SEC Appendix V2'!$E$8:$F$107,2,FALSE),IF(AC66&lt;55,0,IF(AND('SEC Calculator 2021'!AC66&gt;=55,'SEC Calculator 2021'!AC66&lt;59.99),(240-0.06*'SEC Calculator 2021'!K66),IF(AND('SEC Calculator 2021'!AC66&gt;=60,'SEC Calculator 2021'!AC66&lt;=64.99),(360-0.09*'SEC Calculator 2021'!K66),IF(AND('SEC Calculator 2021'!AC66&gt;=65,'SEC Calculator 2021'!AC66&lt;=66.99),(600-0.15*'SEC Calculator 2021'!K66),960-0.24*'SEC Calculator 2021'!K66))))),0)</f>
        <v>0</v>
      </c>
      <c r="AE66" s="78">
        <f t="shared" si="6"/>
        <v>121</v>
      </c>
      <c r="AF66" s="77">
        <f>IFERROR(IF(L66&lt;=3000,L66*VLOOKUP(AE66,'SEC Appendix V2'!$E$8:$F$107,2,FALSE),IF(AE66&lt;55,0,IF(AND('SEC Calculator 2021'!AE66&gt;=55,'SEC Calculator 2021'!AE66&lt;59.99),(240-0.06*'SEC Calculator 2021'!L66),IF(AND('SEC Calculator 2021'!AE66&gt;=60,'SEC Calculator 2021'!AE66&lt;=64.99),(360-0.09*'SEC Calculator 2021'!L66),IF(AND('SEC Calculator 2021'!AE66&gt;=65,'SEC Calculator 2021'!AE66&lt;=66.99),(600-0.15*'SEC Calculator 2021'!L66),960-0.24*'SEC Calculator 2021'!L66))))),0)</f>
        <v>0</v>
      </c>
      <c r="AG66" s="78">
        <f t="shared" si="7"/>
        <v>121</v>
      </c>
      <c r="AH66" s="77">
        <f>IFERROR(IF(M66&lt;=3000,M66*VLOOKUP(AG66,'SEC Appendix V2'!$E$8:$F$107,2,FALSE),IF(AG66&lt;55,0,IF(AND('SEC Calculator 2021'!AG66&gt;=55,'SEC Calculator 2021'!AG66&lt;59.99),(240-0.06*'SEC Calculator 2021'!M66),IF(AND('SEC Calculator 2021'!AG66&gt;=60,'SEC Calculator 2021'!AG66&lt;=64.99),(360-0.09*'SEC Calculator 2021'!M66),IF(AND('SEC Calculator 2021'!AG66&gt;=65,'SEC Calculator 2021'!AG66&lt;=66.99),(600-0.15*'SEC Calculator 2021'!M66),960-0.24*'SEC Calculator 2021'!M66))))),0)</f>
        <v>0</v>
      </c>
      <c r="AI66" s="78">
        <f t="shared" si="8"/>
        <v>121</v>
      </c>
      <c r="AJ66" s="77">
        <f>IFERROR(IF(N66&lt;=3000,N66*VLOOKUP(AI66,'SEC Appendix V2'!$E$8:$F$107,2,FALSE),IF(AI66&lt;55,0,IF(AND('SEC Calculator 2021'!AI66&gt;=55,'SEC Calculator 2021'!AI66&lt;59.99),(240-0.06*'SEC Calculator 2021'!N66),IF(AND('SEC Calculator 2021'!AI66&gt;=60,'SEC Calculator 2021'!AI66&lt;=64.99),(360-0.09*'SEC Calculator 2021'!N66),IF(AND('SEC Calculator 2021'!AI66&gt;=65,'SEC Calculator 2021'!AI66&lt;=66.99),(600-0.15*'SEC Calculator 2021'!N66),960-0.24*'SEC Calculator 2021'!N66))))),0)</f>
        <v>0</v>
      </c>
      <c r="AK66" s="78">
        <f t="shared" si="9"/>
        <v>121</v>
      </c>
      <c r="AL66" s="77">
        <f>IFERROR(IF(O66&lt;=3000,O66*VLOOKUP(AK66,'SEC Appendix V2'!$E$8:$F$107,2,FALSE),IF(AK66&lt;55,0,IF(AND('SEC Calculator 2021'!AK66&gt;=55,'SEC Calculator 2021'!AK66&lt;59.99),(240-0.06*'SEC Calculator 2021'!O66),IF(AND('SEC Calculator 2021'!AK66&gt;=60,'SEC Calculator 2021'!AK66&lt;=64.99),(360-0.09*'SEC Calculator 2021'!O66),IF(AND('SEC Calculator 2021'!AK66&gt;=65,'SEC Calculator 2021'!AK66&lt;=66.99),(600-0.15*'SEC Calculator 2021'!O66),960-0.24*'SEC Calculator 2021'!O66))))),0)</f>
        <v>0</v>
      </c>
      <c r="AM66" s="78">
        <f t="shared" si="10"/>
        <v>121</v>
      </c>
      <c r="AN66" s="77">
        <f>IFERROR(IF(P66&lt;=3000,P66*VLOOKUP(AM66,'SEC Appendix V2'!$E$8:$F$107,2,FALSE),IF(AM66&lt;55,0,IF(AND('SEC Calculator 2021'!AM66&gt;=55,'SEC Calculator 2021'!AM66&lt;59.99),(240-0.06*'SEC Calculator 2021'!P66),IF(AND('SEC Calculator 2021'!AM66&gt;=60,'SEC Calculator 2021'!AM66&lt;=64.99),(360-0.09*'SEC Calculator 2021'!P66),IF(AND('SEC Calculator 2021'!AM66&gt;=65,'SEC Calculator 2021'!AM66&lt;=66.99),(600-0.15*'SEC Calculator 2021'!P66),960-0.24*'SEC Calculator 2021'!P66))))),0)</f>
        <v>0</v>
      </c>
      <c r="AO66" s="86">
        <f t="shared" si="11"/>
        <v>0</v>
      </c>
    </row>
    <row r="67" spans="1:41" outlineLevel="1" x14ac:dyDescent="0.25">
      <c r="A67" s="70">
        <v>38</v>
      </c>
      <c r="B67" s="57"/>
      <c r="C67" s="58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50">
        <f t="shared" si="12"/>
        <v>121</v>
      </c>
      <c r="R67" s="77">
        <f>IFERROR(IF(E67&lt;=3000,E67*VLOOKUP(Q67,'SEC Appendix V2'!$E$8:$F$107,2,FALSE),IF(Q67&lt;55,0,IF(AND('SEC Calculator 2021'!Q67&gt;=55,'SEC Calculator 2021'!Q67&lt;59.99),(240-0.06*'SEC Calculator 2021'!E67),IF(AND('SEC Calculator 2021'!Q67&gt;=60,'SEC Calculator 2021'!Q67&lt;=64.99),(360-0.09*'SEC Calculator 2021'!E67),IF(AND('SEC Calculator 2021'!Q67&gt;=65,'SEC Calculator 2021'!Q67&lt;=66.99),(600-0.15*'SEC Calculator 2021'!E67),960-0.24*'SEC Calculator 2021'!E67))))),0)</f>
        <v>0</v>
      </c>
      <c r="S67" s="78">
        <f t="shared" si="0"/>
        <v>121</v>
      </c>
      <c r="T67" s="77">
        <f>IFERROR(IF(F67&lt;=3000,F67*VLOOKUP(S67,'SEC Appendix V2'!$E$8:$F$107,2,FALSE),IF(S67&lt;55,0,IF(AND('SEC Calculator 2021'!S67&gt;=55,'SEC Calculator 2021'!S67&lt;59.99),(240-0.06*'SEC Calculator 2021'!F67),IF(AND('SEC Calculator 2021'!S67&gt;=60,'SEC Calculator 2021'!S67&lt;=64.99),(360-0.09*'SEC Calculator 2021'!F67),IF(AND('SEC Calculator 2021'!S67&gt;=65,'SEC Calculator 2021'!S67&lt;=66.99),(600-0.15*'SEC Calculator 2021'!F67),960-0.24*'SEC Calculator 2021'!F67))))),0)</f>
        <v>0</v>
      </c>
      <c r="U67" s="78">
        <f t="shared" si="1"/>
        <v>121</v>
      </c>
      <c r="V67" s="77">
        <f>IFERROR(IF(G67&lt;=3000,G67*VLOOKUP(U67,'SEC Appendix V2'!$E$8:$F$107,2,FALSE),IF(U67&lt;55,0,IF(AND('SEC Calculator 2021'!U67&gt;=55,'SEC Calculator 2021'!U67&lt;59.99),(240-0.06*'SEC Calculator 2021'!G67),IF(AND('SEC Calculator 2021'!U67&gt;=60,'SEC Calculator 2021'!U67&lt;=64.99),(360-0.09*'SEC Calculator 2021'!G67),IF(AND('SEC Calculator 2021'!U67&gt;=65,'SEC Calculator 2021'!U67&lt;=66.99),(600-0.15*'SEC Calculator 2021'!G67),960-0.24*'SEC Calculator 2021'!G67))))),0)</f>
        <v>0</v>
      </c>
      <c r="W67" s="78">
        <f t="shared" si="2"/>
        <v>121</v>
      </c>
      <c r="X67" s="77">
        <f>IFERROR(IF(H67&lt;=3000,H67*VLOOKUP(W67,'SEC Appendix V2'!$E$8:$F$107,2,FALSE),IF(W67&lt;55,0,IF(AND('SEC Calculator 2021'!W67&gt;=55,'SEC Calculator 2021'!W67&lt;59.99),(240-0.06*'SEC Calculator 2021'!H67),IF(AND('SEC Calculator 2021'!W67&gt;=60,'SEC Calculator 2021'!W67&lt;=64.99),(360-0.09*'SEC Calculator 2021'!H67),IF(AND('SEC Calculator 2021'!W67&gt;=65,'SEC Calculator 2021'!W67&lt;=66.99),(600-0.15*'SEC Calculator 2021'!H67),960-0.24*'SEC Calculator 2021'!H67))))),0)</f>
        <v>0</v>
      </c>
      <c r="Y67" s="78">
        <f t="shared" si="3"/>
        <v>121</v>
      </c>
      <c r="Z67" s="77">
        <f>IFERROR(IF(I67&lt;=3000,I67*VLOOKUP(Y67,'SEC Appendix V2'!$E$8:$F$107,2,FALSE),IF(Y67&lt;55,0,IF(AND('SEC Calculator 2021'!Y67&gt;=55,'SEC Calculator 2021'!Y67&lt;59.99),(240-0.06*'SEC Calculator 2021'!I67),IF(AND('SEC Calculator 2021'!Y67&gt;=60,'SEC Calculator 2021'!Y67&lt;=64.99),(360-0.09*'SEC Calculator 2021'!I67),IF(AND('SEC Calculator 2021'!Y67&gt;=65,'SEC Calculator 2021'!Y67&lt;=66.99),(600-0.15*'SEC Calculator 2021'!I67),960-0.24*'SEC Calculator 2021'!I67))))),0)</f>
        <v>0</v>
      </c>
      <c r="AA67" s="78">
        <f t="shared" si="4"/>
        <v>121</v>
      </c>
      <c r="AB67" s="77">
        <f>IFERROR(IF(J67&lt;=3000,J67*VLOOKUP(AA67,'SEC Appendix V2'!$E$8:$F$107,2,FALSE),IF(AA67&lt;55,0,IF(AND('SEC Calculator 2021'!AA67&gt;=55,'SEC Calculator 2021'!AA67&lt;59.99),(240-0.06*'SEC Calculator 2021'!J67),IF(AND('SEC Calculator 2021'!AA67&gt;=60,'SEC Calculator 2021'!AA67&lt;=64.99),(360-0.09*'SEC Calculator 2021'!J67),IF(AND('SEC Calculator 2021'!AA67&gt;=65,'SEC Calculator 2021'!AA67&lt;=66.99),(600-0.15*'SEC Calculator 2021'!J67),960-0.24*'SEC Calculator 2021'!J67))))),0)</f>
        <v>0</v>
      </c>
      <c r="AC67" s="78">
        <f t="shared" si="5"/>
        <v>121</v>
      </c>
      <c r="AD67" s="77">
        <f>IFERROR(IF(K67&lt;=3000,K67*VLOOKUP(AC67,'SEC Appendix V2'!$E$8:$F$107,2,FALSE),IF(AC67&lt;55,0,IF(AND('SEC Calculator 2021'!AC67&gt;=55,'SEC Calculator 2021'!AC67&lt;59.99),(240-0.06*'SEC Calculator 2021'!K67),IF(AND('SEC Calculator 2021'!AC67&gt;=60,'SEC Calculator 2021'!AC67&lt;=64.99),(360-0.09*'SEC Calculator 2021'!K67),IF(AND('SEC Calculator 2021'!AC67&gt;=65,'SEC Calculator 2021'!AC67&lt;=66.99),(600-0.15*'SEC Calculator 2021'!K67),960-0.24*'SEC Calculator 2021'!K67))))),0)</f>
        <v>0</v>
      </c>
      <c r="AE67" s="78">
        <f t="shared" si="6"/>
        <v>121</v>
      </c>
      <c r="AF67" s="77">
        <f>IFERROR(IF(L67&lt;=3000,L67*VLOOKUP(AE67,'SEC Appendix V2'!$E$8:$F$107,2,FALSE),IF(AE67&lt;55,0,IF(AND('SEC Calculator 2021'!AE67&gt;=55,'SEC Calculator 2021'!AE67&lt;59.99),(240-0.06*'SEC Calculator 2021'!L67),IF(AND('SEC Calculator 2021'!AE67&gt;=60,'SEC Calculator 2021'!AE67&lt;=64.99),(360-0.09*'SEC Calculator 2021'!L67),IF(AND('SEC Calculator 2021'!AE67&gt;=65,'SEC Calculator 2021'!AE67&lt;=66.99),(600-0.15*'SEC Calculator 2021'!L67),960-0.24*'SEC Calculator 2021'!L67))))),0)</f>
        <v>0</v>
      </c>
      <c r="AG67" s="78">
        <f t="shared" si="7"/>
        <v>121</v>
      </c>
      <c r="AH67" s="77">
        <f>IFERROR(IF(M67&lt;=3000,M67*VLOOKUP(AG67,'SEC Appendix V2'!$E$8:$F$107,2,FALSE),IF(AG67&lt;55,0,IF(AND('SEC Calculator 2021'!AG67&gt;=55,'SEC Calculator 2021'!AG67&lt;59.99),(240-0.06*'SEC Calculator 2021'!M67),IF(AND('SEC Calculator 2021'!AG67&gt;=60,'SEC Calculator 2021'!AG67&lt;=64.99),(360-0.09*'SEC Calculator 2021'!M67),IF(AND('SEC Calculator 2021'!AG67&gt;=65,'SEC Calculator 2021'!AG67&lt;=66.99),(600-0.15*'SEC Calculator 2021'!M67),960-0.24*'SEC Calculator 2021'!M67))))),0)</f>
        <v>0</v>
      </c>
      <c r="AI67" s="78">
        <f t="shared" si="8"/>
        <v>121</v>
      </c>
      <c r="AJ67" s="77">
        <f>IFERROR(IF(N67&lt;=3000,N67*VLOOKUP(AI67,'SEC Appendix V2'!$E$8:$F$107,2,FALSE),IF(AI67&lt;55,0,IF(AND('SEC Calculator 2021'!AI67&gt;=55,'SEC Calculator 2021'!AI67&lt;59.99),(240-0.06*'SEC Calculator 2021'!N67),IF(AND('SEC Calculator 2021'!AI67&gt;=60,'SEC Calculator 2021'!AI67&lt;=64.99),(360-0.09*'SEC Calculator 2021'!N67),IF(AND('SEC Calculator 2021'!AI67&gt;=65,'SEC Calculator 2021'!AI67&lt;=66.99),(600-0.15*'SEC Calculator 2021'!N67),960-0.24*'SEC Calculator 2021'!N67))))),0)</f>
        <v>0</v>
      </c>
      <c r="AK67" s="78">
        <f t="shared" si="9"/>
        <v>121</v>
      </c>
      <c r="AL67" s="77">
        <f>IFERROR(IF(O67&lt;=3000,O67*VLOOKUP(AK67,'SEC Appendix V2'!$E$8:$F$107,2,FALSE),IF(AK67&lt;55,0,IF(AND('SEC Calculator 2021'!AK67&gt;=55,'SEC Calculator 2021'!AK67&lt;59.99),(240-0.06*'SEC Calculator 2021'!O67),IF(AND('SEC Calculator 2021'!AK67&gt;=60,'SEC Calculator 2021'!AK67&lt;=64.99),(360-0.09*'SEC Calculator 2021'!O67),IF(AND('SEC Calculator 2021'!AK67&gt;=65,'SEC Calculator 2021'!AK67&lt;=66.99),(600-0.15*'SEC Calculator 2021'!O67),960-0.24*'SEC Calculator 2021'!O67))))),0)</f>
        <v>0</v>
      </c>
      <c r="AM67" s="78">
        <f t="shared" si="10"/>
        <v>121</v>
      </c>
      <c r="AN67" s="77">
        <f>IFERROR(IF(P67&lt;=3000,P67*VLOOKUP(AM67,'SEC Appendix V2'!$E$8:$F$107,2,FALSE),IF(AM67&lt;55,0,IF(AND('SEC Calculator 2021'!AM67&gt;=55,'SEC Calculator 2021'!AM67&lt;59.99),(240-0.06*'SEC Calculator 2021'!P67),IF(AND('SEC Calculator 2021'!AM67&gt;=60,'SEC Calculator 2021'!AM67&lt;=64.99),(360-0.09*'SEC Calculator 2021'!P67),IF(AND('SEC Calculator 2021'!AM67&gt;=65,'SEC Calculator 2021'!AM67&lt;=66.99),(600-0.15*'SEC Calculator 2021'!P67),960-0.24*'SEC Calculator 2021'!P67))))),0)</f>
        <v>0</v>
      </c>
      <c r="AO67" s="86">
        <f t="shared" si="11"/>
        <v>0</v>
      </c>
    </row>
    <row r="68" spans="1:41" outlineLevel="1" x14ac:dyDescent="0.25">
      <c r="A68" s="70">
        <v>39</v>
      </c>
      <c r="B68" s="58"/>
      <c r="C68" s="58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50">
        <f t="shared" si="12"/>
        <v>121</v>
      </c>
      <c r="R68" s="77">
        <f>IFERROR(IF(E68&lt;=3000,E68*VLOOKUP(Q68,'SEC Appendix V2'!$E$8:$F$107,2,FALSE),IF(Q68&lt;55,0,IF(AND('SEC Calculator 2021'!Q68&gt;=55,'SEC Calculator 2021'!Q68&lt;59.99),(240-0.06*'SEC Calculator 2021'!E68),IF(AND('SEC Calculator 2021'!Q68&gt;=60,'SEC Calculator 2021'!Q68&lt;=64.99),(360-0.09*'SEC Calculator 2021'!E68),IF(AND('SEC Calculator 2021'!Q68&gt;=65,'SEC Calculator 2021'!Q68&lt;=66.99),(600-0.15*'SEC Calculator 2021'!E68),960-0.24*'SEC Calculator 2021'!E68))))),0)</f>
        <v>0</v>
      </c>
      <c r="S68" s="78">
        <f t="shared" si="0"/>
        <v>121</v>
      </c>
      <c r="T68" s="77">
        <f>IFERROR(IF(F68&lt;=3000,F68*VLOOKUP(S68,'SEC Appendix V2'!$E$8:$F$107,2,FALSE),IF(S68&lt;55,0,IF(AND('SEC Calculator 2021'!S68&gt;=55,'SEC Calculator 2021'!S68&lt;59.99),(240-0.06*'SEC Calculator 2021'!F68),IF(AND('SEC Calculator 2021'!S68&gt;=60,'SEC Calculator 2021'!S68&lt;=64.99),(360-0.09*'SEC Calculator 2021'!F68),IF(AND('SEC Calculator 2021'!S68&gt;=65,'SEC Calculator 2021'!S68&lt;=66.99),(600-0.15*'SEC Calculator 2021'!F68),960-0.24*'SEC Calculator 2021'!F68))))),0)</f>
        <v>0</v>
      </c>
      <c r="U68" s="78">
        <f t="shared" si="1"/>
        <v>121</v>
      </c>
      <c r="V68" s="77">
        <f>IFERROR(IF(G68&lt;=3000,G68*VLOOKUP(U68,'SEC Appendix V2'!$E$8:$F$107,2,FALSE),IF(U68&lt;55,0,IF(AND('SEC Calculator 2021'!U68&gt;=55,'SEC Calculator 2021'!U68&lt;59.99),(240-0.06*'SEC Calculator 2021'!G68),IF(AND('SEC Calculator 2021'!U68&gt;=60,'SEC Calculator 2021'!U68&lt;=64.99),(360-0.09*'SEC Calculator 2021'!G68),IF(AND('SEC Calculator 2021'!U68&gt;=65,'SEC Calculator 2021'!U68&lt;=66.99),(600-0.15*'SEC Calculator 2021'!G68),960-0.24*'SEC Calculator 2021'!G68))))),0)</f>
        <v>0</v>
      </c>
      <c r="W68" s="78">
        <f t="shared" si="2"/>
        <v>121</v>
      </c>
      <c r="X68" s="77">
        <f>IFERROR(IF(H68&lt;=3000,H68*VLOOKUP(W68,'SEC Appendix V2'!$E$8:$F$107,2,FALSE),IF(W68&lt;55,0,IF(AND('SEC Calculator 2021'!W68&gt;=55,'SEC Calculator 2021'!W68&lt;59.99),(240-0.06*'SEC Calculator 2021'!H68),IF(AND('SEC Calculator 2021'!W68&gt;=60,'SEC Calculator 2021'!W68&lt;=64.99),(360-0.09*'SEC Calculator 2021'!H68),IF(AND('SEC Calculator 2021'!W68&gt;=65,'SEC Calculator 2021'!W68&lt;=66.99),(600-0.15*'SEC Calculator 2021'!H68),960-0.24*'SEC Calculator 2021'!H68))))),0)</f>
        <v>0</v>
      </c>
      <c r="Y68" s="78">
        <f t="shared" si="3"/>
        <v>121</v>
      </c>
      <c r="Z68" s="77">
        <f>IFERROR(IF(I68&lt;=3000,I68*VLOOKUP(Y68,'SEC Appendix V2'!$E$8:$F$107,2,FALSE),IF(Y68&lt;55,0,IF(AND('SEC Calculator 2021'!Y68&gt;=55,'SEC Calculator 2021'!Y68&lt;59.99),(240-0.06*'SEC Calculator 2021'!I68),IF(AND('SEC Calculator 2021'!Y68&gt;=60,'SEC Calculator 2021'!Y68&lt;=64.99),(360-0.09*'SEC Calculator 2021'!I68),IF(AND('SEC Calculator 2021'!Y68&gt;=65,'SEC Calculator 2021'!Y68&lt;=66.99),(600-0.15*'SEC Calculator 2021'!I68),960-0.24*'SEC Calculator 2021'!I68))))),0)</f>
        <v>0</v>
      </c>
      <c r="AA68" s="78">
        <f t="shared" si="4"/>
        <v>121</v>
      </c>
      <c r="AB68" s="77">
        <f>IFERROR(IF(J68&lt;=3000,J68*VLOOKUP(AA68,'SEC Appendix V2'!$E$8:$F$107,2,FALSE),IF(AA68&lt;55,0,IF(AND('SEC Calculator 2021'!AA68&gt;=55,'SEC Calculator 2021'!AA68&lt;59.99),(240-0.06*'SEC Calculator 2021'!J68),IF(AND('SEC Calculator 2021'!AA68&gt;=60,'SEC Calculator 2021'!AA68&lt;=64.99),(360-0.09*'SEC Calculator 2021'!J68),IF(AND('SEC Calculator 2021'!AA68&gt;=65,'SEC Calculator 2021'!AA68&lt;=66.99),(600-0.15*'SEC Calculator 2021'!J68),960-0.24*'SEC Calculator 2021'!J68))))),0)</f>
        <v>0</v>
      </c>
      <c r="AC68" s="78">
        <f t="shared" si="5"/>
        <v>121</v>
      </c>
      <c r="AD68" s="77">
        <f>IFERROR(IF(K68&lt;=3000,K68*VLOOKUP(AC68,'SEC Appendix V2'!$E$8:$F$107,2,FALSE),IF(AC68&lt;55,0,IF(AND('SEC Calculator 2021'!AC68&gt;=55,'SEC Calculator 2021'!AC68&lt;59.99),(240-0.06*'SEC Calculator 2021'!K68),IF(AND('SEC Calculator 2021'!AC68&gt;=60,'SEC Calculator 2021'!AC68&lt;=64.99),(360-0.09*'SEC Calculator 2021'!K68),IF(AND('SEC Calculator 2021'!AC68&gt;=65,'SEC Calculator 2021'!AC68&lt;=66.99),(600-0.15*'SEC Calculator 2021'!K68),960-0.24*'SEC Calculator 2021'!K68))))),0)</f>
        <v>0</v>
      </c>
      <c r="AE68" s="78">
        <f t="shared" si="6"/>
        <v>121</v>
      </c>
      <c r="AF68" s="77">
        <f>IFERROR(IF(L68&lt;=3000,L68*VLOOKUP(AE68,'SEC Appendix V2'!$E$8:$F$107,2,FALSE),IF(AE68&lt;55,0,IF(AND('SEC Calculator 2021'!AE68&gt;=55,'SEC Calculator 2021'!AE68&lt;59.99),(240-0.06*'SEC Calculator 2021'!L68),IF(AND('SEC Calculator 2021'!AE68&gt;=60,'SEC Calculator 2021'!AE68&lt;=64.99),(360-0.09*'SEC Calculator 2021'!L68),IF(AND('SEC Calculator 2021'!AE68&gt;=65,'SEC Calculator 2021'!AE68&lt;=66.99),(600-0.15*'SEC Calculator 2021'!L68),960-0.24*'SEC Calculator 2021'!L68))))),0)</f>
        <v>0</v>
      </c>
      <c r="AG68" s="78">
        <f t="shared" si="7"/>
        <v>121</v>
      </c>
      <c r="AH68" s="77">
        <f>IFERROR(IF(M68&lt;=3000,M68*VLOOKUP(AG68,'SEC Appendix V2'!$E$8:$F$107,2,FALSE),IF(AG68&lt;55,0,IF(AND('SEC Calculator 2021'!AG68&gt;=55,'SEC Calculator 2021'!AG68&lt;59.99),(240-0.06*'SEC Calculator 2021'!M68),IF(AND('SEC Calculator 2021'!AG68&gt;=60,'SEC Calculator 2021'!AG68&lt;=64.99),(360-0.09*'SEC Calculator 2021'!M68),IF(AND('SEC Calculator 2021'!AG68&gt;=65,'SEC Calculator 2021'!AG68&lt;=66.99),(600-0.15*'SEC Calculator 2021'!M68),960-0.24*'SEC Calculator 2021'!M68))))),0)</f>
        <v>0</v>
      </c>
      <c r="AI68" s="78">
        <f t="shared" si="8"/>
        <v>121</v>
      </c>
      <c r="AJ68" s="77">
        <f>IFERROR(IF(N68&lt;=3000,N68*VLOOKUP(AI68,'SEC Appendix V2'!$E$8:$F$107,2,FALSE),IF(AI68&lt;55,0,IF(AND('SEC Calculator 2021'!AI68&gt;=55,'SEC Calculator 2021'!AI68&lt;59.99),(240-0.06*'SEC Calculator 2021'!N68),IF(AND('SEC Calculator 2021'!AI68&gt;=60,'SEC Calculator 2021'!AI68&lt;=64.99),(360-0.09*'SEC Calculator 2021'!N68),IF(AND('SEC Calculator 2021'!AI68&gt;=65,'SEC Calculator 2021'!AI68&lt;=66.99),(600-0.15*'SEC Calculator 2021'!N68),960-0.24*'SEC Calculator 2021'!N68))))),0)</f>
        <v>0</v>
      </c>
      <c r="AK68" s="78">
        <f t="shared" si="9"/>
        <v>121</v>
      </c>
      <c r="AL68" s="77">
        <f>IFERROR(IF(O68&lt;=3000,O68*VLOOKUP(AK68,'SEC Appendix V2'!$E$8:$F$107,2,FALSE),IF(AK68&lt;55,0,IF(AND('SEC Calculator 2021'!AK68&gt;=55,'SEC Calculator 2021'!AK68&lt;59.99),(240-0.06*'SEC Calculator 2021'!O68),IF(AND('SEC Calculator 2021'!AK68&gt;=60,'SEC Calculator 2021'!AK68&lt;=64.99),(360-0.09*'SEC Calculator 2021'!O68),IF(AND('SEC Calculator 2021'!AK68&gt;=65,'SEC Calculator 2021'!AK68&lt;=66.99),(600-0.15*'SEC Calculator 2021'!O68),960-0.24*'SEC Calculator 2021'!O68))))),0)</f>
        <v>0</v>
      </c>
      <c r="AM68" s="78">
        <f t="shared" si="10"/>
        <v>121</v>
      </c>
      <c r="AN68" s="77">
        <f>IFERROR(IF(P68&lt;=3000,P68*VLOOKUP(AM68,'SEC Appendix V2'!$E$8:$F$107,2,FALSE),IF(AM68&lt;55,0,IF(AND('SEC Calculator 2021'!AM68&gt;=55,'SEC Calculator 2021'!AM68&lt;59.99),(240-0.06*'SEC Calculator 2021'!P68),IF(AND('SEC Calculator 2021'!AM68&gt;=60,'SEC Calculator 2021'!AM68&lt;=64.99),(360-0.09*'SEC Calculator 2021'!P68),IF(AND('SEC Calculator 2021'!AM68&gt;=65,'SEC Calculator 2021'!AM68&lt;=66.99),(600-0.15*'SEC Calculator 2021'!P68),960-0.24*'SEC Calculator 2021'!P68))))),0)</f>
        <v>0</v>
      </c>
      <c r="AO68" s="86">
        <f t="shared" si="11"/>
        <v>0</v>
      </c>
    </row>
    <row r="69" spans="1:41" outlineLevel="1" x14ac:dyDescent="0.25">
      <c r="A69" s="70">
        <v>40</v>
      </c>
      <c r="B69" s="57"/>
      <c r="C69" s="58"/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50">
        <f t="shared" si="12"/>
        <v>121</v>
      </c>
      <c r="R69" s="77">
        <f>IFERROR(IF(E69&lt;=3000,E69*VLOOKUP(Q69,'SEC Appendix V2'!$E$8:$F$107,2,FALSE),IF(Q69&lt;55,0,IF(AND('SEC Calculator 2021'!Q69&gt;=55,'SEC Calculator 2021'!Q69&lt;59.99),(240-0.06*'SEC Calculator 2021'!E69),IF(AND('SEC Calculator 2021'!Q69&gt;=60,'SEC Calculator 2021'!Q69&lt;=64.99),(360-0.09*'SEC Calculator 2021'!E69),IF(AND('SEC Calculator 2021'!Q69&gt;=65,'SEC Calculator 2021'!Q69&lt;=66.99),(600-0.15*'SEC Calculator 2021'!E69),960-0.24*'SEC Calculator 2021'!E69))))),0)</f>
        <v>0</v>
      </c>
      <c r="S69" s="78">
        <f t="shared" si="0"/>
        <v>121</v>
      </c>
      <c r="T69" s="77">
        <f>IFERROR(IF(F69&lt;=3000,F69*VLOOKUP(S69,'SEC Appendix V2'!$E$8:$F$107,2,FALSE),IF(S69&lt;55,0,IF(AND('SEC Calculator 2021'!S69&gt;=55,'SEC Calculator 2021'!S69&lt;59.99),(240-0.06*'SEC Calculator 2021'!F69),IF(AND('SEC Calculator 2021'!S69&gt;=60,'SEC Calculator 2021'!S69&lt;=64.99),(360-0.09*'SEC Calculator 2021'!F69),IF(AND('SEC Calculator 2021'!S69&gt;=65,'SEC Calculator 2021'!S69&lt;=66.99),(600-0.15*'SEC Calculator 2021'!F69),960-0.24*'SEC Calculator 2021'!F69))))),0)</f>
        <v>0</v>
      </c>
      <c r="U69" s="78">
        <f t="shared" si="1"/>
        <v>121</v>
      </c>
      <c r="V69" s="77">
        <f>IFERROR(IF(G69&lt;=3000,G69*VLOOKUP(U69,'SEC Appendix V2'!$E$8:$F$107,2,FALSE),IF(U69&lt;55,0,IF(AND('SEC Calculator 2021'!U69&gt;=55,'SEC Calculator 2021'!U69&lt;59.99),(240-0.06*'SEC Calculator 2021'!G69),IF(AND('SEC Calculator 2021'!U69&gt;=60,'SEC Calculator 2021'!U69&lt;=64.99),(360-0.09*'SEC Calculator 2021'!G69),IF(AND('SEC Calculator 2021'!U69&gt;=65,'SEC Calculator 2021'!U69&lt;=66.99),(600-0.15*'SEC Calculator 2021'!G69),960-0.24*'SEC Calculator 2021'!G69))))),0)</f>
        <v>0</v>
      </c>
      <c r="W69" s="78">
        <f t="shared" si="2"/>
        <v>121</v>
      </c>
      <c r="X69" s="77">
        <f>IFERROR(IF(H69&lt;=3000,H69*VLOOKUP(W69,'SEC Appendix V2'!$E$8:$F$107,2,FALSE),IF(W69&lt;55,0,IF(AND('SEC Calculator 2021'!W69&gt;=55,'SEC Calculator 2021'!W69&lt;59.99),(240-0.06*'SEC Calculator 2021'!H69),IF(AND('SEC Calculator 2021'!W69&gt;=60,'SEC Calculator 2021'!W69&lt;=64.99),(360-0.09*'SEC Calculator 2021'!H69),IF(AND('SEC Calculator 2021'!W69&gt;=65,'SEC Calculator 2021'!W69&lt;=66.99),(600-0.15*'SEC Calculator 2021'!H69),960-0.24*'SEC Calculator 2021'!H69))))),0)</f>
        <v>0</v>
      </c>
      <c r="Y69" s="78">
        <f t="shared" si="3"/>
        <v>121</v>
      </c>
      <c r="Z69" s="77">
        <f>IFERROR(IF(I69&lt;=3000,I69*VLOOKUP(Y69,'SEC Appendix V2'!$E$8:$F$107,2,FALSE),IF(Y69&lt;55,0,IF(AND('SEC Calculator 2021'!Y69&gt;=55,'SEC Calculator 2021'!Y69&lt;59.99),(240-0.06*'SEC Calculator 2021'!I69),IF(AND('SEC Calculator 2021'!Y69&gt;=60,'SEC Calculator 2021'!Y69&lt;=64.99),(360-0.09*'SEC Calculator 2021'!I69),IF(AND('SEC Calculator 2021'!Y69&gt;=65,'SEC Calculator 2021'!Y69&lt;=66.99),(600-0.15*'SEC Calculator 2021'!I69),960-0.24*'SEC Calculator 2021'!I69))))),0)</f>
        <v>0</v>
      </c>
      <c r="AA69" s="78">
        <f t="shared" si="4"/>
        <v>121</v>
      </c>
      <c r="AB69" s="77">
        <f>IFERROR(IF(J69&lt;=3000,J69*VLOOKUP(AA69,'SEC Appendix V2'!$E$8:$F$107,2,FALSE),IF(AA69&lt;55,0,IF(AND('SEC Calculator 2021'!AA69&gt;=55,'SEC Calculator 2021'!AA69&lt;59.99),(240-0.06*'SEC Calculator 2021'!J69),IF(AND('SEC Calculator 2021'!AA69&gt;=60,'SEC Calculator 2021'!AA69&lt;=64.99),(360-0.09*'SEC Calculator 2021'!J69),IF(AND('SEC Calculator 2021'!AA69&gt;=65,'SEC Calculator 2021'!AA69&lt;=66.99),(600-0.15*'SEC Calculator 2021'!J69),960-0.24*'SEC Calculator 2021'!J69))))),0)</f>
        <v>0</v>
      </c>
      <c r="AC69" s="78">
        <f t="shared" si="5"/>
        <v>121</v>
      </c>
      <c r="AD69" s="77">
        <f>IFERROR(IF(K69&lt;=3000,K69*VLOOKUP(AC69,'SEC Appendix V2'!$E$8:$F$107,2,FALSE),IF(AC69&lt;55,0,IF(AND('SEC Calculator 2021'!AC69&gt;=55,'SEC Calculator 2021'!AC69&lt;59.99),(240-0.06*'SEC Calculator 2021'!K69),IF(AND('SEC Calculator 2021'!AC69&gt;=60,'SEC Calculator 2021'!AC69&lt;=64.99),(360-0.09*'SEC Calculator 2021'!K69),IF(AND('SEC Calculator 2021'!AC69&gt;=65,'SEC Calculator 2021'!AC69&lt;=66.99),(600-0.15*'SEC Calculator 2021'!K69),960-0.24*'SEC Calculator 2021'!K69))))),0)</f>
        <v>0</v>
      </c>
      <c r="AE69" s="78">
        <f t="shared" si="6"/>
        <v>121</v>
      </c>
      <c r="AF69" s="77">
        <f>IFERROR(IF(L69&lt;=3000,L69*VLOOKUP(AE69,'SEC Appendix V2'!$E$8:$F$107,2,FALSE),IF(AE69&lt;55,0,IF(AND('SEC Calculator 2021'!AE69&gt;=55,'SEC Calculator 2021'!AE69&lt;59.99),(240-0.06*'SEC Calculator 2021'!L69),IF(AND('SEC Calculator 2021'!AE69&gt;=60,'SEC Calculator 2021'!AE69&lt;=64.99),(360-0.09*'SEC Calculator 2021'!L69),IF(AND('SEC Calculator 2021'!AE69&gt;=65,'SEC Calculator 2021'!AE69&lt;=66.99),(600-0.15*'SEC Calculator 2021'!L69),960-0.24*'SEC Calculator 2021'!L69))))),0)</f>
        <v>0</v>
      </c>
      <c r="AG69" s="78">
        <f t="shared" si="7"/>
        <v>121</v>
      </c>
      <c r="AH69" s="77">
        <f>IFERROR(IF(M69&lt;=3000,M69*VLOOKUP(AG69,'SEC Appendix V2'!$E$8:$F$107,2,FALSE),IF(AG69&lt;55,0,IF(AND('SEC Calculator 2021'!AG69&gt;=55,'SEC Calculator 2021'!AG69&lt;59.99),(240-0.06*'SEC Calculator 2021'!M69),IF(AND('SEC Calculator 2021'!AG69&gt;=60,'SEC Calculator 2021'!AG69&lt;=64.99),(360-0.09*'SEC Calculator 2021'!M69),IF(AND('SEC Calculator 2021'!AG69&gt;=65,'SEC Calculator 2021'!AG69&lt;=66.99),(600-0.15*'SEC Calculator 2021'!M69),960-0.24*'SEC Calculator 2021'!M69))))),0)</f>
        <v>0</v>
      </c>
      <c r="AI69" s="78">
        <f t="shared" si="8"/>
        <v>121</v>
      </c>
      <c r="AJ69" s="77">
        <f>IFERROR(IF(N69&lt;=3000,N69*VLOOKUP(AI69,'SEC Appendix V2'!$E$8:$F$107,2,FALSE),IF(AI69&lt;55,0,IF(AND('SEC Calculator 2021'!AI69&gt;=55,'SEC Calculator 2021'!AI69&lt;59.99),(240-0.06*'SEC Calculator 2021'!N69),IF(AND('SEC Calculator 2021'!AI69&gt;=60,'SEC Calculator 2021'!AI69&lt;=64.99),(360-0.09*'SEC Calculator 2021'!N69),IF(AND('SEC Calculator 2021'!AI69&gt;=65,'SEC Calculator 2021'!AI69&lt;=66.99),(600-0.15*'SEC Calculator 2021'!N69),960-0.24*'SEC Calculator 2021'!N69))))),0)</f>
        <v>0</v>
      </c>
      <c r="AK69" s="78">
        <f t="shared" si="9"/>
        <v>121</v>
      </c>
      <c r="AL69" s="77">
        <f>IFERROR(IF(O69&lt;=3000,O69*VLOOKUP(AK69,'SEC Appendix V2'!$E$8:$F$107,2,FALSE),IF(AK69&lt;55,0,IF(AND('SEC Calculator 2021'!AK69&gt;=55,'SEC Calculator 2021'!AK69&lt;59.99),(240-0.06*'SEC Calculator 2021'!O69),IF(AND('SEC Calculator 2021'!AK69&gt;=60,'SEC Calculator 2021'!AK69&lt;=64.99),(360-0.09*'SEC Calculator 2021'!O69),IF(AND('SEC Calculator 2021'!AK69&gt;=65,'SEC Calculator 2021'!AK69&lt;=66.99),(600-0.15*'SEC Calculator 2021'!O69),960-0.24*'SEC Calculator 2021'!O69))))),0)</f>
        <v>0</v>
      </c>
      <c r="AM69" s="78">
        <f t="shared" si="10"/>
        <v>121</v>
      </c>
      <c r="AN69" s="77">
        <f>IFERROR(IF(P69&lt;=3000,P69*VLOOKUP(AM69,'SEC Appendix V2'!$E$8:$F$107,2,FALSE),IF(AM69&lt;55,0,IF(AND('SEC Calculator 2021'!AM69&gt;=55,'SEC Calculator 2021'!AM69&lt;59.99),(240-0.06*'SEC Calculator 2021'!P69),IF(AND('SEC Calculator 2021'!AM69&gt;=60,'SEC Calculator 2021'!AM69&lt;=64.99),(360-0.09*'SEC Calculator 2021'!P69),IF(AND('SEC Calculator 2021'!AM69&gt;=65,'SEC Calculator 2021'!AM69&lt;=66.99),(600-0.15*'SEC Calculator 2021'!P69),960-0.24*'SEC Calculator 2021'!P69))))),0)</f>
        <v>0</v>
      </c>
      <c r="AO69" s="86">
        <f t="shared" si="11"/>
        <v>0</v>
      </c>
    </row>
    <row r="70" spans="1:41" outlineLevel="1" x14ac:dyDescent="0.25">
      <c r="A70" s="70">
        <v>41</v>
      </c>
      <c r="B70" s="57"/>
      <c r="C70" s="58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50">
        <f t="shared" si="12"/>
        <v>121</v>
      </c>
      <c r="R70" s="77">
        <f>IFERROR(IF(E70&lt;=3000,E70*VLOOKUP(Q70,'SEC Appendix V2'!$E$8:$F$107,2,FALSE),IF(Q70&lt;55,0,IF(AND('SEC Calculator 2021'!Q70&gt;=55,'SEC Calculator 2021'!Q70&lt;59.99),(240-0.06*'SEC Calculator 2021'!E70),IF(AND('SEC Calculator 2021'!Q70&gt;=60,'SEC Calculator 2021'!Q70&lt;=64.99),(360-0.09*'SEC Calculator 2021'!E70),IF(AND('SEC Calculator 2021'!Q70&gt;=65,'SEC Calculator 2021'!Q70&lt;=66.99),(600-0.15*'SEC Calculator 2021'!E70),960-0.24*'SEC Calculator 2021'!E70))))),0)</f>
        <v>0</v>
      </c>
      <c r="S70" s="78">
        <f t="shared" si="0"/>
        <v>121</v>
      </c>
      <c r="T70" s="77">
        <f>IFERROR(IF(F70&lt;=3000,F70*VLOOKUP(S70,'SEC Appendix V2'!$E$8:$F$107,2,FALSE),IF(S70&lt;55,0,IF(AND('SEC Calculator 2021'!S70&gt;=55,'SEC Calculator 2021'!S70&lt;59.99),(240-0.06*'SEC Calculator 2021'!F70),IF(AND('SEC Calculator 2021'!S70&gt;=60,'SEC Calculator 2021'!S70&lt;=64.99),(360-0.09*'SEC Calculator 2021'!F70),IF(AND('SEC Calculator 2021'!S70&gt;=65,'SEC Calculator 2021'!S70&lt;=66.99),(600-0.15*'SEC Calculator 2021'!F70),960-0.24*'SEC Calculator 2021'!F70))))),0)</f>
        <v>0</v>
      </c>
      <c r="U70" s="78">
        <f t="shared" si="1"/>
        <v>121</v>
      </c>
      <c r="V70" s="77">
        <f>IFERROR(IF(G70&lt;=3000,G70*VLOOKUP(U70,'SEC Appendix V2'!$E$8:$F$107,2,FALSE),IF(U70&lt;55,0,IF(AND('SEC Calculator 2021'!U70&gt;=55,'SEC Calculator 2021'!U70&lt;59.99),(240-0.06*'SEC Calculator 2021'!G70),IF(AND('SEC Calculator 2021'!U70&gt;=60,'SEC Calculator 2021'!U70&lt;=64.99),(360-0.09*'SEC Calculator 2021'!G70),IF(AND('SEC Calculator 2021'!U70&gt;=65,'SEC Calculator 2021'!U70&lt;=66.99),(600-0.15*'SEC Calculator 2021'!G70),960-0.24*'SEC Calculator 2021'!G70))))),0)</f>
        <v>0</v>
      </c>
      <c r="W70" s="78">
        <f t="shared" si="2"/>
        <v>121</v>
      </c>
      <c r="X70" s="77">
        <f>IFERROR(IF(H70&lt;=3000,H70*VLOOKUP(W70,'SEC Appendix V2'!$E$8:$F$107,2,FALSE),IF(W70&lt;55,0,IF(AND('SEC Calculator 2021'!W70&gt;=55,'SEC Calculator 2021'!W70&lt;59.99),(240-0.06*'SEC Calculator 2021'!H70),IF(AND('SEC Calculator 2021'!W70&gt;=60,'SEC Calculator 2021'!W70&lt;=64.99),(360-0.09*'SEC Calculator 2021'!H70),IF(AND('SEC Calculator 2021'!W70&gt;=65,'SEC Calculator 2021'!W70&lt;=66.99),(600-0.15*'SEC Calculator 2021'!H70),960-0.24*'SEC Calculator 2021'!H70))))),0)</f>
        <v>0</v>
      </c>
      <c r="Y70" s="78">
        <f t="shared" si="3"/>
        <v>121</v>
      </c>
      <c r="Z70" s="77">
        <f>IFERROR(IF(I70&lt;=3000,I70*VLOOKUP(Y70,'SEC Appendix V2'!$E$8:$F$107,2,FALSE),IF(Y70&lt;55,0,IF(AND('SEC Calculator 2021'!Y70&gt;=55,'SEC Calculator 2021'!Y70&lt;59.99),(240-0.06*'SEC Calculator 2021'!I70),IF(AND('SEC Calculator 2021'!Y70&gt;=60,'SEC Calculator 2021'!Y70&lt;=64.99),(360-0.09*'SEC Calculator 2021'!I70),IF(AND('SEC Calculator 2021'!Y70&gt;=65,'SEC Calculator 2021'!Y70&lt;=66.99),(600-0.15*'SEC Calculator 2021'!I70),960-0.24*'SEC Calculator 2021'!I70))))),0)</f>
        <v>0</v>
      </c>
      <c r="AA70" s="78">
        <f t="shared" si="4"/>
        <v>121</v>
      </c>
      <c r="AB70" s="77">
        <f>IFERROR(IF(J70&lt;=3000,J70*VLOOKUP(AA70,'SEC Appendix V2'!$E$8:$F$107,2,FALSE),IF(AA70&lt;55,0,IF(AND('SEC Calculator 2021'!AA70&gt;=55,'SEC Calculator 2021'!AA70&lt;59.99),(240-0.06*'SEC Calculator 2021'!J70),IF(AND('SEC Calculator 2021'!AA70&gt;=60,'SEC Calculator 2021'!AA70&lt;=64.99),(360-0.09*'SEC Calculator 2021'!J70),IF(AND('SEC Calculator 2021'!AA70&gt;=65,'SEC Calculator 2021'!AA70&lt;=66.99),(600-0.15*'SEC Calculator 2021'!J70),960-0.24*'SEC Calculator 2021'!J70))))),0)</f>
        <v>0</v>
      </c>
      <c r="AC70" s="78">
        <f t="shared" si="5"/>
        <v>121</v>
      </c>
      <c r="AD70" s="77">
        <f>IFERROR(IF(K70&lt;=3000,K70*VLOOKUP(AC70,'SEC Appendix V2'!$E$8:$F$107,2,FALSE),IF(AC70&lt;55,0,IF(AND('SEC Calculator 2021'!AC70&gt;=55,'SEC Calculator 2021'!AC70&lt;59.99),(240-0.06*'SEC Calculator 2021'!K70),IF(AND('SEC Calculator 2021'!AC70&gt;=60,'SEC Calculator 2021'!AC70&lt;=64.99),(360-0.09*'SEC Calculator 2021'!K70),IF(AND('SEC Calculator 2021'!AC70&gt;=65,'SEC Calculator 2021'!AC70&lt;=66.99),(600-0.15*'SEC Calculator 2021'!K70),960-0.24*'SEC Calculator 2021'!K70))))),0)</f>
        <v>0</v>
      </c>
      <c r="AE70" s="78">
        <f t="shared" si="6"/>
        <v>121</v>
      </c>
      <c r="AF70" s="77">
        <f>IFERROR(IF(L70&lt;=3000,L70*VLOOKUP(AE70,'SEC Appendix V2'!$E$8:$F$107,2,FALSE),IF(AE70&lt;55,0,IF(AND('SEC Calculator 2021'!AE70&gt;=55,'SEC Calculator 2021'!AE70&lt;59.99),(240-0.06*'SEC Calculator 2021'!L70),IF(AND('SEC Calculator 2021'!AE70&gt;=60,'SEC Calculator 2021'!AE70&lt;=64.99),(360-0.09*'SEC Calculator 2021'!L70),IF(AND('SEC Calculator 2021'!AE70&gt;=65,'SEC Calculator 2021'!AE70&lt;=66.99),(600-0.15*'SEC Calculator 2021'!L70),960-0.24*'SEC Calculator 2021'!L70))))),0)</f>
        <v>0</v>
      </c>
      <c r="AG70" s="78">
        <f t="shared" si="7"/>
        <v>121</v>
      </c>
      <c r="AH70" s="77">
        <f>IFERROR(IF(M70&lt;=3000,M70*VLOOKUP(AG70,'SEC Appendix V2'!$E$8:$F$107,2,FALSE),IF(AG70&lt;55,0,IF(AND('SEC Calculator 2021'!AG70&gt;=55,'SEC Calculator 2021'!AG70&lt;59.99),(240-0.06*'SEC Calculator 2021'!M70),IF(AND('SEC Calculator 2021'!AG70&gt;=60,'SEC Calculator 2021'!AG70&lt;=64.99),(360-0.09*'SEC Calculator 2021'!M70),IF(AND('SEC Calculator 2021'!AG70&gt;=65,'SEC Calculator 2021'!AG70&lt;=66.99),(600-0.15*'SEC Calculator 2021'!M70),960-0.24*'SEC Calculator 2021'!M70))))),0)</f>
        <v>0</v>
      </c>
      <c r="AI70" s="78">
        <f t="shared" si="8"/>
        <v>121</v>
      </c>
      <c r="AJ70" s="77">
        <f>IFERROR(IF(N70&lt;=3000,N70*VLOOKUP(AI70,'SEC Appendix V2'!$E$8:$F$107,2,FALSE),IF(AI70&lt;55,0,IF(AND('SEC Calculator 2021'!AI70&gt;=55,'SEC Calculator 2021'!AI70&lt;59.99),(240-0.06*'SEC Calculator 2021'!N70),IF(AND('SEC Calculator 2021'!AI70&gt;=60,'SEC Calculator 2021'!AI70&lt;=64.99),(360-0.09*'SEC Calculator 2021'!N70),IF(AND('SEC Calculator 2021'!AI70&gt;=65,'SEC Calculator 2021'!AI70&lt;=66.99),(600-0.15*'SEC Calculator 2021'!N70),960-0.24*'SEC Calculator 2021'!N70))))),0)</f>
        <v>0</v>
      </c>
      <c r="AK70" s="78">
        <f t="shared" si="9"/>
        <v>121</v>
      </c>
      <c r="AL70" s="77">
        <f>IFERROR(IF(O70&lt;=3000,O70*VLOOKUP(AK70,'SEC Appendix V2'!$E$8:$F$107,2,FALSE),IF(AK70&lt;55,0,IF(AND('SEC Calculator 2021'!AK70&gt;=55,'SEC Calculator 2021'!AK70&lt;59.99),(240-0.06*'SEC Calculator 2021'!O70),IF(AND('SEC Calculator 2021'!AK70&gt;=60,'SEC Calculator 2021'!AK70&lt;=64.99),(360-0.09*'SEC Calculator 2021'!O70),IF(AND('SEC Calculator 2021'!AK70&gt;=65,'SEC Calculator 2021'!AK70&lt;=66.99),(600-0.15*'SEC Calculator 2021'!O70),960-0.24*'SEC Calculator 2021'!O70))))),0)</f>
        <v>0</v>
      </c>
      <c r="AM70" s="78">
        <f t="shared" si="10"/>
        <v>121</v>
      </c>
      <c r="AN70" s="77">
        <f>IFERROR(IF(P70&lt;=3000,P70*VLOOKUP(AM70,'SEC Appendix V2'!$E$8:$F$107,2,FALSE),IF(AM70&lt;55,0,IF(AND('SEC Calculator 2021'!AM70&gt;=55,'SEC Calculator 2021'!AM70&lt;59.99),(240-0.06*'SEC Calculator 2021'!P70),IF(AND('SEC Calculator 2021'!AM70&gt;=60,'SEC Calculator 2021'!AM70&lt;=64.99),(360-0.09*'SEC Calculator 2021'!P70),IF(AND('SEC Calculator 2021'!AM70&gt;=65,'SEC Calculator 2021'!AM70&lt;=66.99),(600-0.15*'SEC Calculator 2021'!P70),960-0.24*'SEC Calculator 2021'!P70))))),0)</f>
        <v>0</v>
      </c>
      <c r="AO70" s="86">
        <f t="shared" si="11"/>
        <v>0</v>
      </c>
    </row>
    <row r="71" spans="1:41" outlineLevel="1" x14ac:dyDescent="0.25">
      <c r="A71" s="70">
        <v>42</v>
      </c>
      <c r="B71" s="58"/>
      <c r="C71" s="58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50">
        <f t="shared" si="12"/>
        <v>121</v>
      </c>
      <c r="R71" s="77">
        <f>IFERROR(IF(E71&lt;=3000,E71*VLOOKUP(Q71,'SEC Appendix V2'!$E$8:$F$107,2,FALSE),IF(Q71&lt;55,0,IF(AND('SEC Calculator 2021'!Q71&gt;=55,'SEC Calculator 2021'!Q71&lt;59.99),(240-0.06*'SEC Calculator 2021'!E71),IF(AND('SEC Calculator 2021'!Q71&gt;=60,'SEC Calculator 2021'!Q71&lt;=64.99),(360-0.09*'SEC Calculator 2021'!E71),IF(AND('SEC Calculator 2021'!Q71&gt;=65,'SEC Calculator 2021'!Q71&lt;=66.99),(600-0.15*'SEC Calculator 2021'!E71),960-0.24*'SEC Calculator 2021'!E71))))),0)</f>
        <v>0</v>
      </c>
      <c r="S71" s="78">
        <f t="shared" si="0"/>
        <v>121</v>
      </c>
      <c r="T71" s="77">
        <f>IFERROR(IF(F71&lt;=3000,F71*VLOOKUP(S71,'SEC Appendix V2'!$E$8:$F$107,2,FALSE),IF(S71&lt;55,0,IF(AND('SEC Calculator 2021'!S71&gt;=55,'SEC Calculator 2021'!S71&lt;59.99),(240-0.06*'SEC Calculator 2021'!F71),IF(AND('SEC Calculator 2021'!S71&gt;=60,'SEC Calculator 2021'!S71&lt;=64.99),(360-0.09*'SEC Calculator 2021'!F71),IF(AND('SEC Calculator 2021'!S71&gt;=65,'SEC Calculator 2021'!S71&lt;=66.99),(600-0.15*'SEC Calculator 2021'!F71),960-0.24*'SEC Calculator 2021'!F71))))),0)</f>
        <v>0</v>
      </c>
      <c r="U71" s="78">
        <f t="shared" si="1"/>
        <v>121</v>
      </c>
      <c r="V71" s="77">
        <f>IFERROR(IF(G71&lt;=3000,G71*VLOOKUP(U71,'SEC Appendix V2'!$E$8:$F$107,2,FALSE),IF(U71&lt;55,0,IF(AND('SEC Calculator 2021'!U71&gt;=55,'SEC Calculator 2021'!U71&lt;59.99),(240-0.06*'SEC Calculator 2021'!G71),IF(AND('SEC Calculator 2021'!U71&gt;=60,'SEC Calculator 2021'!U71&lt;=64.99),(360-0.09*'SEC Calculator 2021'!G71),IF(AND('SEC Calculator 2021'!U71&gt;=65,'SEC Calculator 2021'!U71&lt;=66.99),(600-0.15*'SEC Calculator 2021'!G71),960-0.24*'SEC Calculator 2021'!G71))))),0)</f>
        <v>0</v>
      </c>
      <c r="W71" s="78">
        <f t="shared" si="2"/>
        <v>121</v>
      </c>
      <c r="X71" s="77">
        <f>IFERROR(IF(H71&lt;=3000,H71*VLOOKUP(W71,'SEC Appendix V2'!$E$8:$F$107,2,FALSE),IF(W71&lt;55,0,IF(AND('SEC Calculator 2021'!W71&gt;=55,'SEC Calculator 2021'!W71&lt;59.99),(240-0.06*'SEC Calculator 2021'!H71),IF(AND('SEC Calculator 2021'!W71&gt;=60,'SEC Calculator 2021'!W71&lt;=64.99),(360-0.09*'SEC Calculator 2021'!H71),IF(AND('SEC Calculator 2021'!W71&gt;=65,'SEC Calculator 2021'!W71&lt;=66.99),(600-0.15*'SEC Calculator 2021'!H71),960-0.24*'SEC Calculator 2021'!H71))))),0)</f>
        <v>0</v>
      </c>
      <c r="Y71" s="78">
        <f t="shared" si="3"/>
        <v>121</v>
      </c>
      <c r="Z71" s="77">
        <f>IFERROR(IF(I71&lt;=3000,I71*VLOOKUP(Y71,'SEC Appendix V2'!$E$8:$F$107,2,FALSE),IF(Y71&lt;55,0,IF(AND('SEC Calculator 2021'!Y71&gt;=55,'SEC Calculator 2021'!Y71&lt;59.99),(240-0.06*'SEC Calculator 2021'!I71),IF(AND('SEC Calculator 2021'!Y71&gt;=60,'SEC Calculator 2021'!Y71&lt;=64.99),(360-0.09*'SEC Calculator 2021'!I71),IF(AND('SEC Calculator 2021'!Y71&gt;=65,'SEC Calculator 2021'!Y71&lt;=66.99),(600-0.15*'SEC Calculator 2021'!I71),960-0.24*'SEC Calculator 2021'!I71))))),0)</f>
        <v>0</v>
      </c>
      <c r="AA71" s="78">
        <f t="shared" si="4"/>
        <v>121</v>
      </c>
      <c r="AB71" s="77">
        <f>IFERROR(IF(J71&lt;=3000,J71*VLOOKUP(AA71,'SEC Appendix V2'!$E$8:$F$107,2,FALSE),IF(AA71&lt;55,0,IF(AND('SEC Calculator 2021'!AA71&gt;=55,'SEC Calculator 2021'!AA71&lt;59.99),(240-0.06*'SEC Calculator 2021'!J71),IF(AND('SEC Calculator 2021'!AA71&gt;=60,'SEC Calculator 2021'!AA71&lt;=64.99),(360-0.09*'SEC Calculator 2021'!J71),IF(AND('SEC Calculator 2021'!AA71&gt;=65,'SEC Calculator 2021'!AA71&lt;=66.99),(600-0.15*'SEC Calculator 2021'!J71),960-0.24*'SEC Calculator 2021'!J71))))),0)</f>
        <v>0</v>
      </c>
      <c r="AC71" s="78">
        <f t="shared" si="5"/>
        <v>121</v>
      </c>
      <c r="AD71" s="77">
        <f>IFERROR(IF(K71&lt;=3000,K71*VLOOKUP(AC71,'SEC Appendix V2'!$E$8:$F$107,2,FALSE),IF(AC71&lt;55,0,IF(AND('SEC Calculator 2021'!AC71&gt;=55,'SEC Calculator 2021'!AC71&lt;59.99),(240-0.06*'SEC Calculator 2021'!K71),IF(AND('SEC Calculator 2021'!AC71&gt;=60,'SEC Calculator 2021'!AC71&lt;=64.99),(360-0.09*'SEC Calculator 2021'!K71),IF(AND('SEC Calculator 2021'!AC71&gt;=65,'SEC Calculator 2021'!AC71&lt;=66.99),(600-0.15*'SEC Calculator 2021'!K71),960-0.24*'SEC Calculator 2021'!K71))))),0)</f>
        <v>0</v>
      </c>
      <c r="AE71" s="78">
        <f t="shared" si="6"/>
        <v>121</v>
      </c>
      <c r="AF71" s="77">
        <f>IFERROR(IF(L71&lt;=3000,L71*VLOOKUP(AE71,'SEC Appendix V2'!$E$8:$F$107,2,FALSE),IF(AE71&lt;55,0,IF(AND('SEC Calculator 2021'!AE71&gt;=55,'SEC Calculator 2021'!AE71&lt;59.99),(240-0.06*'SEC Calculator 2021'!L71),IF(AND('SEC Calculator 2021'!AE71&gt;=60,'SEC Calculator 2021'!AE71&lt;=64.99),(360-0.09*'SEC Calculator 2021'!L71),IF(AND('SEC Calculator 2021'!AE71&gt;=65,'SEC Calculator 2021'!AE71&lt;=66.99),(600-0.15*'SEC Calculator 2021'!L71),960-0.24*'SEC Calculator 2021'!L71))))),0)</f>
        <v>0</v>
      </c>
      <c r="AG71" s="78">
        <f t="shared" si="7"/>
        <v>121</v>
      </c>
      <c r="AH71" s="77">
        <f>IFERROR(IF(M71&lt;=3000,M71*VLOOKUP(AG71,'SEC Appendix V2'!$E$8:$F$107,2,FALSE),IF(AG71&lt;55,0,IF(AND('SEC Calculator 2021'!AG71&gt;=55,'SEC Calculator 2021'!AG71&lt;59.99),(240-0.06*'SEC Calculator 2021'!M71),IF(AND('SEC Calculator 2021'!AG71&gt;=60,'SEC Calculator 2021'!AG71&lt;=64.99),(360-0.09*'SEC Calculator 2021'!M71),IF(AND('SEC Calculator 2021'!AG71&gt;=65,'SEC Calculator 2021'!AG71&lt;=66.99),(600-0.15*'SEC Calculator 2021'!M71),960-0.24*'SEC Calculator 2021'!M71))))),0)</f>
        <v>0</v>
      </c>
      <c r="AI71" s="78">
        <f t="shared" si="8"/>
        <v>121</v>
      </c>
      <c r="AJ71" s="77">
        <f>IFERROR(IF(N71&lt;=3000,N71*VLOOKUP(AI71,'SEC Appendix V2'!$E$8:$F$107,2,FALSE),IF(AI71&lt;55,0,IF(AND('SEC Calculator 2021'!AI71&gt;=55,'SEC Calculator 2021'!AI71&lt;59.99),(240-0.06*'SEC Calculator 2021'!N71),IF(AND('SEC Calculator 2021'!AI71&gt;=60,'SEC Calculator 2021'!AI71&lt;=64.99),(360-0.09*'SEC Calculator 2021'!N71),IF(AND('SEC Calculator 2021'!AI71&gt;=65,'SEC Calculator 2021'!AI71&lt;=66.99),(600-0.15*'SEC Calculator 2021'!N71),960-0.24*'SEC Calculator 2021'!N71))))),0)</f>
        <v>0</v>
      </c>
      <c r="AK71" s="78">
        <f t="shared" si="9"/>
        <v>121</v>
      </c>
      <c r="AL71" s="77">
        <f>IFERROR(IF(O71&lt;=3000,O71*VLOOKUP(AK71,'SEC Appendix V2'!$E$8:$F$107,2,FALSE),IF(AK71&lt;55,0,IF(AND('SEC Calculator 2021'!AK71&gt;=55,'SEC Calculator 2021'!AK71&lt;59.99),(240-0.06*'SEC Calculator 2021'!O71),IF(AND('SEC Calculator 2021'!AK71&gt;=60,'SEC Calculator 2021'!AK71&lt;=64.99),(360-0.09*'SEC Calculator 2021'!O71),IF(AND('SEC Calculator 2021'!AK71&gt;=65,'SEC Calculator 2021'!AK71&lt;=66.99),(600-0.15*'SEC Calculator 2021'!O71),960-0.24*'SEC Calculator 2021'!O71))))),0)</f>
        <v>0</v>
      </c>
      <c r="AM71" s="78">
        <f t="shared" si="10"/>
        <v>121</v>
      </c>
      <c r="AN71" s="77">
        <f>IFERROR(IF(P71&lt;=3000,P71*VLOOKUP(AM71,'SEC Appendix V2'!$E$8:$F$107,2,FALSE),IF(AM71&lt;55,0,IF(AND('SEC Calculator 2021'!AM71&gt;=55,'SEC Calculator 2021'!AM71&lt;59.99),(240-0.06*'SEC Calculator 2021'!P71),IF(AND('SEC Calculator 2021'!AM71&gt;=60,'SEC Calculator 2021'!AM71&lt;=64.99),(360-0.09*'SEC Calculator 2021'!P71),IF(AND('SEC Calculator 2021'!AM71&gt;=65,'SEC Calculator 2021'!AM71&lt;=66.99),(600-0.15*'SEC Calculator 2021'!P71),960-0.24*'SEC Calculator 2021'!P71))))),0)</f>
        <v>0</v>
      </c>
      <c r="AO71" s="86">
        <f t="shared" si="11"/>
        <v>0</v>
      </c>
    </row>
    <row r="72" spans="1:41" outlineLevel="1" x14ac:dyDescent="0.25">
      <c r="A72" s="70">
        <v>43</v>
      </c>
      <c r="B72" s="57"/>
      <c r="C72" s="58"/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50">
        <f t="shared" si="12"/>
        <v>121</v>
      </c>
      <c r="R72" s="77">
        <f>IFERROR(IF(E72&lt;=3000,E72*VLOOKUP(Q72,'SEC Appendix V2'!$E$8:$F$107,2,FALSE),IF(Q72&lt;55,0,IF(AND('SEC Calculator 2021'!Q72&gt;=55,'SEC Calculator 2021'!Q72&lt;59.99),(240-0.06*'SEC Calculator 2021'!E72),IF(AND('SEC Calculator 2021'!Q72&gt;=60,'SEC Calculator 2021'!Q72&lt;=64.99),(360-0.09*'SEC Calculator 2021'!E72),IF(AND('SEC Calculator 2021'!Q72&gt;=65,'SEC Calculator 2021'!Q72&lt;=66.99),(600-0.15*'SEC Calculator 2021'!E72),960-0.24*'SEC Calculator 2021'!E72))))),0)</f>
        <v>0</v>
      </c>
      <c r="S72" s="78">
        <f t="shared" si="0"/>
        <v>121</v>
      </c>
      <c r="T72" s="77">
        <f>IFERROR(IF(F72&lt;=3000,F72*VLOOKUP(S72,'SEC Appendix V2'!$E$8:$F$107,2,FALSE),IF(S72&lt;55,0,IF(AND('SEC Calculator 2021'!S72&gt;=55,'SEC Calculator 2021'!S72&lt;59.99),(240-0.06*'SEC Calculator 2021'!F72),IF(AND('SEC Calculator 2021'!S72&gt;=60,'SEC Calculator 2021'!S72&lt;=64.99),(360-0.09*'SEC Calculator 2021'!F72),IF(AND('SEC Calculator 2021'!S72&gt;=65,'SEC Calculator 2021'!S72&lt;=66.99),(600-0.15*'SEC Calculator 2021'!F72),960-0.24*'SEC Calculator 2021'!F72))))),0)</f>
        <v>0</v>
      </c>
      <c r="U72" s="78">
        <f t="shared" si="1"/>
        <v>121</v>
      </c>
      <c r="V72" s="77">
        <f>IFERROR(IF(G72&lt;=3000,G72*VLOOKUP(U72,'SEC Appendix V2'!$E$8:$F$107,2,FALSE),IF(U72&lt;55,0,IF(AND('SEC Calculator 2021'!U72&gt;=55,'SEC Calculator 2021'!U72&lt;59.99),(240-0.06*'SEC Calculator 2021'!G72),IF(AND('SEC Calculator 2021'!U72&gt;=60,'SEC Calculator 2021'!U72&lt;=64.99),(360-0.09*'SEC Calculator 2021'!G72),IF(AND('SEC Calculator 2021'!U72&gt;=65,'SEC Calculator 2021'!U72&lt;=66.99),(600-0.15*'SEC Calculator 2021'!G72),960-0.24*'SEC Calculator 2021'!G72))))),0)</f>
        <v>0</v>
      </c>
      <c r="W72" s="78">
        <f t="shared" si="2"/>
        <v>121</v>
      </c>
      <c r="X72" s="77">
        <f>IFERROR(IF(H72&lt;=3000,H72*VLOOKUP(W72,'SEC Appendix V2'!$E$8:$F$107,2,FALSE),IF(W72&lt;55,0,IF(AND('SEC Calculator 2021'!W72&gt;=55,'SEC Calculator 2021'!W72&lt;59.99),(240-0.06*'SEC Calculator 2021'!H72),IF(AND('SEC Calculator 2021'!W72&gt;=60,'SEC Calculator 2021'!W72&lt;=64.99),(360-0.09*'SEC Calculator 2021'!H72),IF(AND('SEC Calculator 2021'!W72&gt;=65,'SEC Calculator 2021'!W72&lt;=66.99),(600-0.15*'SEC Calculator 2021'!H72),960-0.24*'SEC Calculator 2021'!H72))))),0)</f>
        <v>0</v>
      </c>
      <c r="Y72" s="78">
        <f t="shared" si="3"/>
        <v>121</v>
      </c>
      <c r="Z72" s="77">
        <f>IFERROR(IF(I72&lt;=3000,I72*VLOOKUP(Y72,'SEC Appendix V2'!$E$8:$F$107,2,FALSE),IF(Y72&lt;55,0,IF(AND('SEC Calculator 2021'!Y72&gt;=55,'SEC Calculator 2021'!Y72&lt;59.99),(240-0.06*'SEC Calculator 2021'!I72),IF(AND('SEC Calculator 2021'!Y72&gt;=60,'SEC Calculator 2021'!Y72&lt;=64.99),(360-0.09*'SEC Calculator 2021'!I72),IF(AND('SEC Calculator 2021'!Y72&gt;=65,'SEC Calculator 2021'!Y72&lt;=66.99),(600-0.15*'SEC Calculator 2021'!I72),960-0.24*'SEC Calculator 2021'!I72))))),0)</f>
        <v>0</v>
      </c>
      <c r="AA72" s="78">
        <f t="shared" si="4"/>
        <v>121</v>
      </c>
      <c r="AB72" s="77">
        <f>IFERROR(IF(J72&lt;=3000,J72*VLOOKUP(AA72,'SEC Appendix V2'!$E$8:$F$107,2,FALSE),IF(AA72&lt;55,0,IF(AND('SEC Calculator 2021'!AA72&gt;=55,'SEC Calculator 2021'!AA72&lt;59.99),(240-0.06*'SEC Calculator 2021'!J72),IF(AND('SEC Calculator 2021'!AA72&gt;=60,'SEC Calculator 2021'!AA72&lt;=64.99),(360-0.09*'SEC Calculator 2021'!J72),IF(AND('SEC Calculator 2021'!AA72&gt;=65,'SEC Calculator 2021'!AA72&lt;=66.99),(600-0.15*'SEC Calculator 2021'!J72),960-0.24*'SEC Calculator 2021'!J72))))),0)</f>
        <v>0</v>
      </c>
      <c r="AC72" s="78">
        <f t="shared" si="5"/>
        <v>121</v>
      </c>
      <c r="AD72" s="77">
        <f>IFERROR(IF(K72&lt;=3000,K72*VLOOKUP(AC72,'SEC Appendix V2'!$E$8:$F$107,2,FALSE),IF(AC72&lt;55,0,IF(AND('SEC Calculator 2021'!AC72&gt;=55,'SEC Calculator 2021'!AC72&lt;59.99),(240-0.06*'SEC Calculator 2021'!K72),IF(AND('SEC Calculator 2021'!AC72&gt;=60,'SEC Calculator 2021'!AC72&lt;=64.99),(360-0.09*'SEC Calculator 2021'!K72),IF(AND('SEC Calculator 2021'!AC72&gt;=65,'SEC Calculator 2021'!AC72&lt;=66.99),(600-0.15*'SEC Calculator 2021'!K72),960-0.24*'SEC Calculator 2021'!K72))))),0)</f>
        <v>0</v>
      </c>
      <c r="AE72" s="78">
        <f t="shared" si="6"/>
        <v>121</v>
      </c>
      <c r="AF72" s="77">
        <f>IFERROR(IF(L72&lt;=3000,L72*VLOOKUP(AE72,'SEC Appendix V2'!$E$8:$F$107,2,FALSE),IF(AE72&lt;55,0,IF(AND('SEC Calculator 2021'!AE72&gt;=55,'SEC Calculator 2021'!AE72&lt;59.99),(240-0.06*'SEC Calculator 2021'!L72),IF(AND('SEC Calculator 2021'!AE72&gt;=60,'SEC Calculator 2021'!AE72&lt;=64.99),(360-0.09*'SEC Calculator 2021'!L72),IF(AND('SEC Calculator 2021'!AE72&gt;=65,'SEC Calculator 2021'!AE72&lt;=66.99),(600-0.15*'SEC Calculator 2021'!L72),960-0.24*'SEC Calculator 2021'!L72))))),0)</f>
        <v>0</v>
      </c>
      <c r="AG72" s="78">
        <f t="shared" si="7"/>
        <v>121</v>
      </c>
      <c r="AH72" s="77">
        <f>IFERROR(IF(M72&lt;=3000,M72*VLOOKUP(AG72,'SEC Appendix V2'!$E$8:$F$107,2,FALSE),IF(AG72&lt;55,0,IF(AND('SEC Calculator 2021'!AG72&gt;=55,'SEC Calculator 2021'!AG72&lt;59.99),(240-0.06*'SEC Calculator 2021'!M72),IF(AND('SEC Calculator 2021'!AG72&gt;=60,'SEC Calculator 2021'!AG72&lt;=64.99),(360-0.09*'SEC Calculator 2021'!M72),IF(AND('SEC Calculator 2021'!AG72&gt;=65,'SEC Calculator 2021'!AG72&lt;=66.99),(600-0.15*'SEC Calculator 2021'!M72),960-0.24*'SEC Calculator 2021'!M72))))),0)</f>
        <v>0</v>
      </c>
      <c r="AI72" s="78">
        <f t="shared" si="8"/>
        <v>121</v>
      </c>
      <c r="AJ72" s="77">
        <f>IFERROR(IF(N72&lt;=3000,N72*VLOOKUP(AI72,'SEC Appendix V2'!$E$8:$F$107,2,FALSE),IF(AI72&lt;55,0,IF(AND('SEC Calculator 2021'!AI72&gt;=55,'SEC Calculator 2021'!AI72&lt;59.99),(240-0.06*'SEC Calculator 2021'!N72),IF(AND('SEC Calculator 2021'!AI72&gt;=60,'SEC Calculator 2021'!AI72&lt;=64.99),(360-0.09*'SEC Calculator 2021'!N72),IF(AND('SEC Calculator 2021'!AI72&gt;=65,'SEC Calculator 2021'!AI72&lt;=66.99),(600-0.15*'SEC Calculator 2021'!N72),960-0.24*'SEC Calculator 2021'!N72))))),0)</f>
        <v>0</v>
      </c>
      <c r="AK72" s="78">
        <f t="shared" si="9"/>
        <v>121</v>
      </c>
      <c r="AL72" s="77">
        <f>IFERROR(IF(O72&lt;=3000,O72*VLOOKUP(AK72,'SEC Appendix V2'!$E$8:$F$107,2,FALSE),IF(AK72&lt;55,0,IF(AND('SEC Calculator 2021'!AK72&gt;=55,'SEC Calculator 2021'!AK72&lt;59.99),(240-0.06*'SEC Calculator 2021'!O72),IF(AND('SEC Calculator 2021'!AK72&gt;=60,'SEC Calculator 2021'!AK72&lt;=64.99),(360-0.09*'SEC Calculator 2021'!O72),IF(AND('SEC Calculator 2021'!AK72&gt;=65,'SEC Calculator 2021'!AK72&lt;=66.99),(600-0.15*'SEC Calculator 2021'!O72),960-0.24*'SEC Calculator 2021'!O72))))),0)</f>
        <v>0</v>
      </c>
      <c r="AM72" s="78">
        <f t="shared" si="10"/>
        <v>121</v>
      </c>
      <c r="AN72" s="77">
        <f>IFERROR(IF(P72&lt;=3000,P72*VLOOKUP(AM72,'SEC Appendix V2'!$E$8:$F$107,2,FALSE),IF(AM72&lt;55,0,IF(AND('SEC Calculator 2021'!AM72&gt;=55,'SEC Calculator 2021'!AM72&lt;59.99),(240-0.06*'SEC Calculator 2021'!P72),IF(AND('SEC Calculator 2021'!AM72&gt;=60,'SEC Calculator 2021'!AM72&lt;=64.99),(360-0.09*'SEC Calculator 2021'!P72),IF(AND('SEC Calculator 2021'!AM72&gt;=65,'SEC Calculator 2021'!AM72&lt;=66.99),(600-0.15*'SEC Calculator 2021'!P72),960-0.24*'SEC Calculator 2021'!P72))))),0)</f>
        <v>0</v>
      </c>
      <c r="AO72" s="86">
        <f t="shared" si="11"/>
        <v>0</v>
      </c>
    </row>
    <row r="73" spans="1:41" outlineLevel="1" x14ac:dyDescent="0.25">
      <c r="A73" s="70">
        <v>44</v>
      </c>
      <c r="B73" s="57"/>
      <c r="C73" s="58"/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50">
        <f t="shared" si="12"/>
        <v>121</v>
      </c>
      <c r="R73" s="77">
        <f>IFERROR(IF(E73&lt;=3000,E73*VLOOKUP(Q73,'SEC Appendix V2'!$E$8:$F$107,2,FALSE),IF(Q73&lt;55,0,IF(AND('SEC Calculator 2021'!Q73&gt;=55,'SEC Calculator 2021'!Q73&lt;59.99),(240-0.06*'SEC Calculator 2021'!E73),IF(AND('SEC Calculator 2021'!Q73&gt;=60,'SEC Calculator 2021'!Q73&lt;=64.99),(360-0.09*'SEC Calculator 2021'!E73),IF(AND('SEC Calculator 2021'!Q73&gt;=65,'SEC Calculator 2021'!Q73&lt;=66.99),(600-0.15*'SEC Calculator 2021'!E73),960-0.24*'SEC Calculator 2021'!E73))))),0)</f>
        <v>0</v>
      </c>
      <c r="S73" s="78">
        <f t="shared" si="0"/>
        <v>121</v>
      </c>
      <c r="T73" s="77">
        <f>IFERROR(IF(F73&lt;=3000,F73*VLOOKUP(S73,'SEC Appendix V2'!$E$8:$F$107,2,FALSE),IF(S73&lt;55,0,IF(AND('SEC Calculator 2021'!S73&gt;=55,'SEC Calculator 2021'!S73&lt;59.99),(240-0.06*'SEC Calculator 2021'!F73),IF(AND('SEC Calculator 2021'!S73&gt;=60,'SEC Calculator 2021'!S73&lt;=64.99),(360-0.09*'SEC Calculator 2021'!F73),IF(AND('SEC Calculator 2021'!S73&gt;=65,'SEC Calculator 2021'!S73&lt;=66.99),(600-0.15*'SEC Calculator 2021'!F73),960-0.24*'SEC Calculator 2021'!F73))))),0)</f>
        <v>0</v>
      </c>
      <c r="U73" s="78">
        <f t="shared" si="1"/>
        <v>121</v>
      </c>
      <c r="V73" s="77">
        <f>IFERROR(IF(G73&lt;=3000,G73*VLOOKUP(U73,'SEC Appendix V2'!$E$8:$F$107,2,FALSE),IF(U73&lt;55,0,IF(AND('SEC Calculator 2021'!U73&gt;=55,'SEC Calculator 2021'!U73&lt;59.99),(240-0.06*'SEC Calculator 2021'!G73),IF(AND('SEC Calculator 2021'!U73&gt;=60,'SEC Calculator 2021'!U73&lt;=64.99),(360-0.09*'SEC Calculator 2021'!G73),IF(AND('SEC Calculator 2021'!U73&gt;=65,'SEC Calculator 2021'!U73&lt;=66.99),(600-0.15*'SEC Calculator 2021'!G73),960-0.24*'SEC Calculator 2021'!G73))))),0)</f>
        <v>0</v>
      </c>
      <c r="W73" s="78">
        <f t="shared" si="2"/>
        <v>121</v>
      </c>
      <c r="X73" s="77">
        <f>IFERROR(IF(H73&lt;=3000,H73*VLOOKUP(W73,'SEC Appendix V2'!$E$8:$F$107,2,FALSE),IF(W73&lt;55,0,IF(AND('SEC Calculator 2021'!W73&gt;=55,'SEC Calculator 2021'!W73&lt;59.99),(240-0.06*'SEC Calculator 2021'!H73),IF(AND('SEC Calculator 2021'!W73&gt;=60,'SEC Calculator 2021'!W73&lt;=64.99),(360-0.09*'SEC Calculator 2021'!H73),IF(AND('SEC Calculator 2021'!W73&gt;=65,'SEC Calculator 2021'!W73&lt;=66.99),(600-0.15*'SEC Calculator 2021'!H73),960-0.24*'SEC Calculator 2021'!H73))))),0)</f>
        <v>0</v>
      </c>
      <c r="Y73" s="78">
        <f t="shared" si="3"/>
        <v>121</v>
      </c>
      <c r="Z73" s="77">
        <f>IFERROR(IF(I73&lt;=3000,I73*VLOOKUP(Y73,'SEC Appendix V2'!$E$8:$F$107,2,FALSE),IF(Y73&lt;55,0,IF(AND('SEC Calculator 2021'!Y73&gt;=55,'SEC Calculator 2021'!Y73&lt;59.99),(240-0.06*'SEC Calculator 2021'!I73),IF(AND('SEC Calculator 2021'!Y73&gt;=60,'SEC Calculator 2021'!Y73&lt;=64.99),(360-0.09*'SEC Calculator 2021'!I73),IF(AND('SEC Calculator 2021'!Y73&gt;=65,'SEC Calculator 2021'!Y73&lt;=66.99),(600-0.15*'SEC Calculator 2021'!I73),960-0.24*'SEC Calculator 2021'!I73))))),0)</f>
        <v>0</v>
      </c>
      <c r="AA73" s="78">
        <f t="shared" si="4"/>
        <v>121</v>
      </c>
      <c r="AB73" s="77">
        <f>IFERROR(IF(J73&lt;=3000,J73*VLOOKUP(AA73,'SEC Appendix V2'!$E$8:$F$107,2,FALSE),IF(AA73&lt;55,0,IF(AND('SEC Calculator 2021'!AA73&gt;=55,'SEC Calculator 2021'!AA73&lt;59.99),(240-0.06*'SEC Calculator 2021'!J73),IF(AND('SEC Calculator 2021'!AA73&gt;=60,'SEC Calculator 2021'!AA73&lt;=64.99),(360-0.09*'SEC Calculator 2021'!J73),IF(AND('SEC Calculator 2021'!AA73&gt;=65,'SEC Calculator 2021'!AA73&lt;=66.99),(600-0.15*'SEC Calculator 2021'!J73),960-0.24*'SEC Calculator 2021'!J73))))),0)</f>
        <v>0</v>
      </c>
      <c r="AC73" s="78">
        <f t="shared" si="5"/>
        <v>121</v>
      </c>
      <c r="AD73" s="77">
        <f>IFERROR(IF(K73&lt;=3000,K73*VLOOKUP(AC73,'SEC Appendix V2'!$E$8:$F$107,2,FALSE),IF(AC73&lt;55,0,IF(AND('SEC Calculator 2021'!AC73&gt;=55,'SEC Calculator 2021'!AC73&lt;59.99),(240-0.06*'SEC Calculator 2021'!K73),IF(AND('SEC Calculator 2021'!AC73&gt;=60,'SEC Calculator 2021'!AC73&lt;=64.99),(360-0.09*'SEC Calculator 2021'!K73),IF(AND('SEC Calculator 2021'!AC73&gt;=65,'SEC Calculator 2021'!AC73&lt;=66.99),(600-0.15*'SEC Calculator 2021'!K73),960-0.24*'SEC Calculator 2021'!K73))))),0)</f>
        <v>0</v>
      </c>
      <c r="AE73" s="78">
        <f t="shared" si="6"/>
        <v>121</v>
      </c>
      <c r="AF73" s="77">
        <f>IFERROR(IF(L73&lt;=3000,L73*VLOOKUP(AE73,'SEC Appendix V2'!$E$8:$F$107,2,FALSE),IF(AE73&lt;55,0,IF(AND('SEC Calculator 2021'!AE73&gt;=55,'SEC Calculator 2021'!AE73&lt;59.99),(240-0.06*'SEC Calculator 2021'!L73),IF(AND('SEC Calculator 2021'!AE73&gt;=60,'SEC Calculator 2021'!AE73&lt;=64.99),(360-0.09*'SEC Calculator 2021'!L73),IF(AND('SEC Calculator 2021'!AE73&gt;=65,'SEC Calculator 2021'!AE73&lt;=66.99),(600-0.15*'SEC Calculator 2021'!L73),960-0.24*'SEC Calculator 2021'!L73))))),0)</f>
        <v>0</v>
      </c>
      <c r="AG73" s="78">
        <f t="shared" si="7"/>
        <v>121</v>
      </c>
      <c r="AH73" s="77">
        <f>IFERROR(IF(M73&lt;=3000,M73*VLOOKUP(AG73,'SEC Appendix V2'!$E$8:$F$107,2,FALSE),IF(AG73&lt;55,0,IF(AND('SEC Calculator 2021'!AG73&gt;=55,'SEC Calculator 2021'!AG73&lt;59.99),(240-0.06*'SEC Calculator 2021'!M73),IF(AND('SEC Calculator 2021'!AG73&gt;=60,'SEC Calculator 2021'!AG73&lt;=64.99),(360-0.09*'SEC Calculator 2021'!M73),IF(AND('SEC Calculator 2021'!AG73&gt;=65,'SEC Calculator 2021'!AG73&lt;=66.99),(600-0.15*'SEC Calculator 2021'!M73),960-0.24*'SEC Calculator 2021'!M73))))),0)</f>
        <v>0</v>
      </c>
      <c r="AI73" s="78">
        <f t="shared" si="8"/>
        <v>121</v>
      </c>
      <c r="AJ73" s="77">
        <f>IFERROR(IF(N73&lt;=3000,N73*VLOOKUP(AI73,'SEC Appendix V2'!$E$8:$F$107,2,FALSE),IF(AI73&lt;55,0,IF(AND('SEC Calculator 2021'!AI73&gt;=55,'SEC Calculator 2021'!AI73&lt;59.99),(240-0.06*'SEC Calculator 2021'!N73),IF(AND('SEC Calculator 2021'!AI73&gt;=60,'SEC Calculator 2021'!AI73&lt;=64.99),(360-0.09*'SEC Calculator 2021'!N73),IF(AND('SEC Calculator 2021'!AI73&gt;=65,'SEC Calculator 2021'!AI73&lt;=66.99),(600-0.15*'SEC Calculator 2021'!N73),960-0.24*'SEC Calculator 2021'!N73))))),0)</f>
        <v>0</v>
      </c>
      <c r="AK73" s="78">
        <f t="shared" si="9"/>
        <v>121</v>
      </c>
      <c r="AL73" s="77">
        <f>IFERROR(IF(O73&lt;=3000,O73*VLOOKUP(AK73,'SEC Appendix V2'!$E$8:$F$107,2,FALSE),IF(AK73&lt;55,0,IF(AND('SEC Calculator 2021'!AK73&gt;=55,'SEC Calculator 2021'!AK73&lt;59.99),(240-0.06*'SEC Calculator 2021'!O73),IF(AND('SEC Calculator 2021'!AK73&gt;=60,'SEC Calculator 2021'!AK73&lt;=64.99),(360-0.09*'SEC Calculator 2021'!O73),IF(AND('SEC Calculator 2021'!AK73&gt;=65,'SEC Calculator 2021'!AK73&lt;=66.99),(600-0.15*'SEC Calculator 2021'!O73),960-0.24*'SEC Calculator 2021'!O73))))),0)</f>
        <v>0</v>
      </c>
      <c r="AM73" s="78">
        <f t="shared" si="10"/>
        <v>121</v>
      </c>
      <c r="AN73" s="77">
        <f>IFERROR(IF(P73&lt;=3000,P73*VLOOKUP(AM73,'SEC Appendix V2'!$E$8:$F$107,2,FALSE),IF(AM73&lt;55,0,IF(AND('SEC Calculator 2021'!AM73&gt;=55,'SEC Calculator 2021'!AM73&lt;59.99),(240-0.06*'SEC Calculator 2021'!P73),IF(AND('SEC Calculator 2021'!AM73&gt;=60,'SEC Calculator 2021'!AM73&lt;=64.99),(360-0.09*'SEC Calculator 2021'!P73),IF(AND('SEC Calculator 2021'!AM73&gt;=65,'SEC Calculator 2021'!AM73&lt;=66.99),(600-0.15*'SEC Calculator 2021'!P73),960-0.24*'SEC Calculator 2021'!P73))))),0)</f>
        <v>0</v>
      </c>
      <c r="AO73" s="86">
        <f t="shared" si="11"/>
        <v>0</v>
      </c>
    </row>
    <row r="74" spans="1:41" outlineLevel="1" x14ac:dyDescent="0.25">
      <c r="A74" s="70">
        <v>45</v>
      </c>
      <c r="B74" s="58"/>
      <c r="C74" s="58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50">
        <f t="shared" si="12"/>
        <v>121</v>
      </c>
      <c r="R74" s="77">
        <f>IFERROR(IF(E74&lt;=3000,E74*VLOOKUP(Q74,'SEC Appendix V2'!$E$8:$F$107,2,FALSE),IF(Q74&lt;55,0,IF(AND('SEC Calculator 2021'!Q74&gt;=55,'SEC Calculator 2021'!Q74&lt;59.99),(240-0.06*'SEC Calculator 2021'!E74),IF(AND('SEC Calculator 2021'!Q74&gt;=60,'SEC Calculator 2021'!Q74&lt;=64.99),(360-0.09*'SEC Calculator 2021'!E74),IF(AND('SEC Calculator 2021'!Q74&gt;=65,'SEC Calculator 2021'!Q74&lt;=66.99),(600-0.15*'SEC Calculator 2021'!E74),960-0.24*'SEC Calculator 2021'!E74))))),0)</f>
        <v>0</v>
      </c>
      <c r="S74" s="78">
        <f t="shared" si="0"/>
        <v>121</v>
      </c>
      <c r="T74" s="77">
        <f>IFERROR(IF(F74&lt;=3000,F74*VLOOKUP(S74,'SEC Appendix V2'!$E$8:$F$107,2,FALSE),IF(S74&lt;55,0,IF(AND('SEC Calculator 2021'!S74&gt;=55,'SEC Calculator 2021'!S74&lt;59.99),(240-0.06*'SEC Calculator 2021'!F74),IF(AND('SEC Calculator 2021'!S74&gt;=60,'SEC Calculator 2021'!S74&lt;=64.99),(360-0.09*'SEC Calculator 2021'!F74),IF(AND('SEC Calculator 2021'!S74&gt;=65,'SEC Calculator 2021'!S74&lt;=66.99),(600-0.15*'SEC Calculator 2021'!F74),960-0.24*'SEC Calculator 2021'!F74))))),0)</f>
        <v>0</v>
      </c>
      <c r="U74" s="78">
        <f t="shared" si="1"/>
        <v>121</v>
      </c>
      <c r="V74" s="77">
        <f>IFERROR(IF(G74&lt;=3000,G74*VLOOKUP(U74,'SEC Appendix V2'!$E$8:$F$107,2,FALSE),IF(U74&lt;55,0,IF(AND('SEC Calculator 2021'!U74&gt;=55,'SEC Calculator 2021'!U74&lt;59.99),(240-0.06*'SEC Calculator 2021'!G74),IF(AND('SEC Calculator 2021'!U74&gt;=60,'SEC Calculator 2021'!U74&lt;=64.99),(360-0.09*'SEC Calculator 2021'!G74),IF(AND('SEC Calculator 2021'!U74&gt;=65,'SEC Calculator 2021'!U74&lt;=66.99),(600-0.15*'SEC Calculator 2021'!G74),960-0.24*'SEC Calculator 2021'!G74))))),0)</f>
        <v>0</v>
      </c>
      <c r="W74" s="78">
        <f t="shared" si="2"/>
        <v>121</v>
      </c>
      <c r="X74" s="77">
        <f>IFERROR(IF(H74&lt;=3000,H74*VLOOKUP(W74,'SEC Appendix V2'!$E$8:$F$107,2,FALSE),IF(W74&lt;55,0,IF(AND('SEC Calculator 2021'!W74&gt;=55,'SEC Calculator 2021'!W74&lt;59.99),(240-0.06*'SEC Calculator 2021'!H74),IF(AND('SEC Calculator 2021'!W74&gt;=60,'SEC Calculator 2021'!W74&lt;=64.99),(360-0.09*'SEC Calculator 2021'!H74),IF(AND('SEC Calculator 2021'!W74&gt;=65,'SEC Calculator 2021'!W74&lt;=66.99),(600-0.15*'SEC Calculator 2021'!H74),960-0.24*'SEC Calculator 2021'!H74))))),0)</f>
        <v>0</v>
      </c>
      <c r="Y74" s="78">
        <f t="shared" si="3"/>
        <v>121</v>
      </c>
      <c r="Z74" s="77">
        <f>IFERROR(IF(I74&lt;=3000,I74*VLOOKUP(Y74,'SEC Appendix V2'!$E$8:$F$107,2,FALSE),IF(Y74&lt;55,0,IF(AND('SEC Calculator 2021'!Y74&gt;=55,'SEC Calculator 2021'!Y74&lt;59.99),(240-0.06*'SEC Calculator 2021'!I74),IF(AND('SEC Calculator 2021'!Y74&gt;=60,'SEC Calculator 2021'!Y74&lt;=64.99),(360-0.09*'SEC Calculator 2021'!I74),IF(AND('SEC Calculator 2021'!Y74&gt;=65,'SEC Calculator 2021'!Y74&lt;=66.99),(600-0.15*'SEC Calculator 2021'!I74),960-0.24*'SEC Calculator 2021'!I74))))),0)</f>
        <v>0</v>
      </c>
      <c r="AA74" s="78">
        <f t="shared" si="4"/>
        <v>121</v>
      </c>
      <c r="AB74" s="77">
        <f>IFERROR(IF(J74&lt;=3000,J74*VLOOKUP(AA74,'SEC Appendix V2'!$E$8:$F$107,2,FALSE),IF(AA74&lt;55,0,IF(AND('SEC Calculator 2021'!AA74&gt;=55,'SEC Calculator 2021'!AA74&lt;59.99),(240-0.06*'SEC Calculator 2021'!J74),IF(AND('SEC Calculator 2021'!AA74&gt;=60,'SEC Calculator 2021'!AA74&lt;=64.99),(360-0.09*'SEC Calculator 2021'!J74),IF(AND('SEC Calculator 2021'!AA74&gt;=65,'SEC Calculator 2021'!AA74&lt;=66.99),(600-0.15*'SEC Calculator 2021'!J74),960-0.24*'SEC Calculator 2021'!J74))))),0)</f>
        <v>0</v>
      </c>
      <c r="AC74" s="78">
        <f t="shared" si="5"/>
        <v>121</v>
      </c>
      <c r="AD74" s="77">
        <f>IFERROR(IF(K74&lt;=3000,K74*VLOOKUP(AC74,'SEC Appendix V2'!$E$8:$F$107,2,FALSE),IF(AC74&lt;55,0,IF(AND('SEC Calculator 2021'!AC74&gt;=55,'SEC Calculator 2021'!AC74&lt;59.99),(240-0.06*'SEC Calculator 2021'!K74),IF(AND('SEC Calculator 2021'!AC74&gt;=60,'SEC Calculator 2021'!AC74&lt;=64.99),(360-0.09*'SEC Calculator 2021'!K74),IF(AND('SEC Calculator 2021'!AC74&gt;=65,'SEC Calculator 2021'!AC74&lt;=66.99),(600-0.15*'SEC Calculator 2021'!K74),960-0.24*'SEC Calculator 2021'!K74))))),0)</f>
        <v>0</v>
      </c>
      <c r="AE74" s="78">
        <f t="shared" si="6"/>
        <v>121</v>
      </c>
      <c r="AF74" s="77">
        <f>IFERROR(IF(L74&lt;=3000,L74*VLOOKUP(AE74,'SEC Appendix V2'!$E$8:$F$107,2,FALSE),IF(AE74&lt;55,0,IF(AND('SEC Calculator 2021'!AE74&gt;=55,'SEC Calculator 2021'!AE74&lt;59.99),(240-0.06*'SEC Calculator 2021'!L74),IF(AND('SEC Calculator 2021'!AE74&gt;=60,'SEC Calculator 2021'!AE74&lt;=64.99),(360-0.09*'SEC Calculator 2021'!L74),IF(AND('SEC Calculator 2021'!AE74&gt;=65,'SEC Calculator 2021'!AE74&lt;=66.99),(600-0.15*'SEC Calculator 2021'!L74),960-0.24*'SEC Calculator 2021'!L74))))),0)</f>
        <v>0</v>
      </c>
      <c r="AG74" s="78">
        <f t="shared" si="7"/>
        <v>121</v>
      </c>
      <c r="AH74" s="77">
        <f>IFERROR(IF(M74&lt;=3000,M74*VLOOKUP(AG74,'SEC Appendix V2'!$E$8:$F$107,2,FALSE),IF(AG74&lt;55,0,IF(AND('SEC Calculator 2021'!AG74&gt;=55,'SEC Calculator 2021'!AG74&lt;59.99),(240-0.06*'SEC Calculator 2021'!M74),IF(AND('SEC Calculator 2021'!AG74&gt;=60,'SEC Calculator 2021'!AG74&lt;=64.99),(360-0.09*'SEC Calculator 2021'!M74),IF(AND('SEC Calculator 2021'!AG74&gt;=65,'SEC Calculator 2021'!AG74&lt;=66.99),(600-0.15*'SEC Calculator 2021'!M74),960-0.24*'SEC Calculator 2021'!M74))))),0)</f>
        <v>0</v>
      </c>
      <c r="AI74" s="78">
        <f t="shared" si="8"/>
        <v>121</v>
      </c>
      <c r="AJ74" s="77">
        <f>IFERROR(IF(N74&lt;=3000,N74*VLOOKUP(AI74,'SEC Appendix V2'!$E$8:$F$107,2,FALSE),IF(AI74&lt;55,0,IF(AND('SEC Calculator 2021'!AI74&gt;=55,'SEC Calculator 2021'!AI74&lt;59.99),(240-0.06*'SEC Calculator 2021'!N74),IF(AND('SEC Calculator 2021'!AI74&gt;=60,'SEC Calculator 2021'!AI74&lt;=64.99),(360-0.09*'SEC Calculator 2021'!N74),IF(AND('SEC Calculator 2021'!AI74&gt;=65,'SEC Calculator 2021'!AI74&lt;=66.99),(600-0.15*'SEC Calculator 2021'!N74),960-0.24*'SEC Calculator 2021'!N74))))),0)</f>
        <v>0</v>
      </c>
      <c r="AK74" s="78">
        <f t="shared" si="9"/>
        <v>121</v>
      </c>
      <c r="AL74" s="77">
        <f>IFERROR(IF(O74&lt;=3000,O74*VLOOKUP(AK74,'SEC Appendix V2'!$E$8:$F$107,2,FALSE),IF(AK74&lt;55,0,IF(AND('SEC Calculator 2021'!AK74&gt;=55,'SEC Calculator 2021'!AK74&lt;59.99),(240-0.06*'SEC Calculator 2021'!O74),IF(AND('SEC Calculator 2021'!AK74&gt;=60,'SEC Calculator 2021'!AK74&lt;=64.99),(360-0.09*'SEC Calculator 2021'!O74),IF(AND('SEC Calculator 2021'!AK74&gt;=65,'SEC Calculator 2021'!AK74&lt;=66.99),(600-0.15*'SEC Calculator 2021'!O74),960-0.24*'SEC Calculator 2021'!O74))))),0)</f>
        <v>0</v>
      </c>
      <c r="AM74" s="78">
        <f t="shared" si="10"/>
        <v>121</v>
      </c>
      <c r="AN74" s="77">
        <f>IFERROR(IF(P74&lt;=3000,P74*VLOOKUP(AM74,'SEC Appendix V2'!$E$8:$F$107,2,FALSE),IF(AM74&lt;55,0,IF(AND('SEC Calculator 2021'!AM74&gt;=55,'SEC Calculator 2021'!AM74&lt;59.99),(240-0.06*'SEC Calculator 2021'!P74),IF(AND('SEC Calculator 2021'!AM74&gt;=60,'SEC Calculator 2021'!AM74&lt;=64.99),(360-0.09*'SEC Calculator 2021'!P74),IF(AND('SEC Calculator 2021'!AM74&gt;=65,'SEC Calculator 2021'!AM74&lt;=66.99),(600-0.15*'SEC Calculator 2021'!P74),960-0.24*'SEC Calculator 2021'!P74))))),0)</f>
        <v>0</v>
      </c>
      <c r="AO74" s="86">
        <f t="shared" si="11"/>
        <v>0</v>
      </c>
    </row>
    <row r="75" spans="1:41" outlineLevel="1" x14ac:dyDescent="0.25">
      <c r="A75" s="70">
        <v>46</v>
      </c>
      <c r="B75" s="57"/>
      <c r="C75" s="58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50">
        <f t="shared" si="12"/>
        <v>121</v>
      </c>
      <c r="R75" s="77">
        <f>IFERROR(IF(E75&lt;=3000,E75*VLOOKUP(Q75,'SEC Appendix V2'!$E$8:$F$107,2,FALSE),IF(Q75&lt;55,0,IF(AND('SEC Calculator 2021'!Q75&gt;=55,'SEC Calculator 2021'!Q75&lt;59.99),(240-0.06*'SEC Calculator 2021'!E75),IF(AND('SEC Calculator 2021'!Q75&gt;=60,'SEC Calculator 2021'!Q75&lt;=64.99),(360-0.09*'SEC Calculator 2021'!E75),IF(AND('SEC Calculator 2021'!Q75&gt;=65,'SEC Calculator 2021'!Q75&lt;=66.99),(600-0.15*'SEC Calculator 2021'!E75),960-0.24*'SEC Calculator 2021'!E75))))),0)</f>
        <v>0</v>
      </c>
      <c r="S75" s="78">
        <f t="shared" si="0"/>
        <v>121</v>
      </c>
      <c r="T75" s="77">
        <f>IFERROR(IF(F75&lt;=3000,F75*VLOOKUP(S75,'SEC Appendix V2'!$E$8:$F$107,2,FALSE),IF(S75&lt;55,0,IF(AND('SEC Calculator 2021'!S75&gt;=55,'SEC Calculator 2021'!S75&lt;59.99),(240-0.06*'SEC Calculator 2021'!F75),IF(AND('SEC Calculator 2021'!S75&gt;=60,'SEC Calculator 2021'!S75&lt;=64.99),(360-0.09*'SEC Calculator 2021'!F75),IF(AND('SEC Calculator 2021'!S75&gt;=65,'SEC Calculator 2021'!S75&lt;=66.99),(600-0.15*'SEC Calculator 2021'!F75),960-0.24*'SEC Calculator 2021'!F75))))),0)</f>
        <v>0</v>
      </c>
      <c r="U75" s="78">
        <f t="shared" si="1"/>
        <v>121</v>
      </c>
      <c r="V75" s="77">
        <f>IFERROR(IF(G75&lt;=3000,G75*VLOOKUP(U75,'SEC Appendix V2'!$E$8:$F$107,2,FALSE),IF(U75&lt;55,0,IF(AND('SEC Calculator 2021'!U75&gt;=55,'SEC Calculator 2021'!U75&lt;59.99),(240-0.06*'SEC Calculator 2021'!G75),IF(AND('SEC Calculator 2021'!U75&gt;=60,'SEC Calculator 2021'!U75&lt;=64.99),(360-0.09*'SEC Calculator 2021'!G75),IF(AND('SEC Calculator 2021'!U75&gt;=65,'SEC Calculator 2021'!U75&lt;=66.99),(600-0.15*'SEC Calculator 2021'!G75),960-0.24*'SEC Calculator 2021'!G75))))),0)</f>
        <v>0</v>
      </c>
      <c r="W75" s="78">
        <f t="shared" si="2"/>
        <v>121</v>
      </c>
      <c r="X75" s="77">
        <f>IFERROR(IF(H75&lt;=3000,H75*VLOOKUP(W75,'SEC Appendix V2'!$E$8:$F$107,2,FALSE),IF(W75&lt;55,0,IF(AND('SEC Calculator 2021'!W75&gt;=55,'SEC Calculator 2021'!W75&lt;59.99),(240-0.06*'SEC Calculator 2021'!H75),IF(AND('SEC Calculator 2021'!W75&gt;=60,'SEC Calculator 2021'!W75&lt;=64.99),(360-0.09*'SEC Calculator 2021'!H75),IF(AND('SEC Calculator 2021'!W75&gt;=65,'SEC Calculator 2021'!W75&lt;=66.99),(600-0.15*'SEC Calculator 2021'!H75),960-0.24*'SEC Calculator 2021'!H75))))),0)</f>
        <v>0</v>
      </c>
      <c r="Y75" s="78">
        <f t="shared" si="3"/>
        <v>121</v>
      </c>
      <c r="Z75" s="77">
        <f>IFERROR(IF(I75&lt;=3000,I75*VLOOKUP(Y75,'SEC Appendix V2'!$E$8:$F$107,2,FALSE),IF(Y75&lt;55,0,IF(AND('SEC Calculator 2021'!Y75&gt;=55,'SEC Calculator 2021'!Y75&lt;59.99),(240-0.06*'SEC Calculator 2021'!I75),IF(AND('SEC Calculator 2021'!Y75&gt;=60,'SEC Calculator 2021'!Y75&lt;=64.99),(360-0.09*'SEC Calculator 2021'!I75),IF(AND('SEC Calculator 2021'!Y75&gt;=65,'SEC Calculator 2021'!Y75&lt;=66.99),(600-0.15*'SEC Calculator 2021'!I75),960-0.24*'SEC Calculator 2021'!I75))))),0)</f>
        <v>0</v>
      </c>
      <c r="AA75" s="78">
        <f t="shared" si="4"/>
        <v>121</v>
      </c>
      <c r="AB75" s="77">
        <f>IFERROR(IF(J75&lt;=3000,J75*VLOOKUP(AA75,'SEC Appendix V2'!$E$8:$F$107,2,FALSE),IF(AA75&lt;55,0,IF(AND('SEC Calculator 2021'!AA75&gt;=55,'SEC Calculator 2021'!AA75&lt;59.99),(240-0.06*'SEC Calculator 2021'!J75),IF(AND('SEC Calculator 2021'!AA75&gt;=60,'SEC Calculator 2021'!AA75&lt;=64.99),(360-0.09*'SEC Calculator 2021'!J75),IF(AND('SEC Calculator 2021'!AA75&gt;=65,'SEC Calculator 2021'!AA75&lt;=66.99),(600-0.15*'SEC Calculator 2021'!J75),960-0.24*'SEC Calculator 2021'!J75))))),0)</f>
        <v>0</v>
      </c>
      <c r="AC75" s="78">
        <f t="shared" si="5"/>
        <v>121</v>
      </c>
      <c r="AD75" s="77">
        <f>IFERROR(IF(K75&lt;=3000,K75*VLOOKUP(AC75,'SEC Appendix V2'!$E$8:$F$107,2,FALSE),IF(AC75&lt;55,0,IF(AND('SEC Calculator 2021'!AC75&gt;=55,'SEC Calculator 2021'!AC75&lt;59.99),(240-0.06*'SEC Calculator 2021'!K75),IF(AND('SEC Calculator 2021'!AC75&gt;=60,'SEC Calculator 2021'!AC75&lt;=64.99),(360-0.09*'SEC Calculator 2021'!K75),IF(AND('SEC Calculator 2021'!AC75&gt;=65,'SEC Calculator 2021'!AC75&lt;=66.99),(600-0.15*'SEC Calculator 2021'!K75),960-0.24*'SEC Calculator 2021'!K75))))),0)</f>
        <v>0</v>
      </c>
      <c r="AE75" s="78">
        <f t="shared" si="6"/>
        <v>121</v>
      </c>
      <c r="AF75" s="77">
        <f>IFERROR(IF(L75&lt;=3000,L75*VLOOKUP(AE75,'SEC Appendix V2'!$E$8:$F$107,2,FALSE),IF(AE75&lt;55,0,IF(AND('SEC Calculator 2021'!AE75&gt;=55,'SEC Calculator 2021'!AE75&lt;59.99),(240-0.06*'SEC Calculator 2021'!L75),IF(AND('SEC Calculator 2021'!AE75&gt;=60,'SEC Calculator 2021'!AE75&lt;=64.99),(360-0.09*'SEC Calculator 2021'!L75),IF(AND('SEC Calculator 2021'!AE75&gt;=65,'SEC Calculator 2021'!AE75&lt;=66.99),(600-0.15*'SEC Calculator 2021'!L75),960-0.24*'SEC Calculator 2021'!L75))))),0)</f>
        <v>0</v>
      </c>
      <c r="AG75" s="78">
        <f t="shared" si="7"/>
        <v>121</v>
      </c>
      <c r="AH75" s="77">
        <f>IFERROR(IF(M75&lt;=3000,M75*VLOOKUP(AG75,'SEC Appendix V2'!$E$8:$F$107,2,FALSE),IF(AG75&lt;55,0,IF(AND('SEC Calculator 2021'!AG75&gt;=55,'SEC Calculator 2021'!AG75&lt;59.99),(240-0.06*'SEC Calculator 2021'!M75),IF(AND('SEC Calculator 2021'!AG75&gt;=60,'SEC Calculator 2021'!AG75&lt;=64.99),(360-0.09*'SEC Calculator 2021'!M75),IF(AND('SEC Calculator 2021'!AG75&gt;=65,'SEC Calculator 2021'!AG75&lt;=66.99),(600-0.15*'SEC Calculator 2021'!M75),960-0.24*'SEC Calculator 2021'!M75))))),0)</f>
        <v>0</v>
      </c>
      <c r="AI75" s="78">
        <f t="shared" si="8"/>
        <v>121</v>
      </c>
      <c r="AJ75" s="77">
        <f>IFERROR(IF(N75&lt;=3000,N75*VLOOKUP(AI75,'SEC Appendix V2'!$E$8:$F$107,2,FALSE),IF(AI75&lt;55,0,IF(AND('SEC Calculator 2021'!AI75&gt;=55,'SEC Calculator 2021'!AI75&lt;59.99),(240-0.06*'SEC Calculator 2021'!N75),IF(AND('SEC Calculator 2021'!AI75&gt;=60,'SEC Calculator 2021'!AI75&lt;=64.99),(360-0.09*'SEC Calculator 2021'!N75),IF(AND('SEC Calculator 2021'!AI75&gt;=65,'SEC Calculator 2021'!AI75&lt;=66.99),(600-0.15*'SEC Calculator 2021'!N75),960-0.24*'SEC Calculator 2021'!N75))))),0)</f>
        <v>0</v>
      </c>
      <c r="AK75" s="78">
        <f t="shared" si="9"/>
        <v>121</v>
      </c>
      <c r="AL75" s="77">
        <f>IFERROR(IF(O75&lt;=3000,O75*VLOOKUP(AK75,'SEC Appendix V2'!$E$8:$F$107,2,FALSE),IF(AK75&lt;55,0,IF(AND('SEC Calculator 2021'!AK75&gt;=55,'SEC Calculator 2021'!AK75&lt;59.99),(240-0.06*'SEC Calculator 2021'!O75),IF(AND('SEC Calculator 2021'!AK75&gt;=60,'SEC Calculator 2021'!AK75&lt;=64.99),(360-0.09*'SEC Calculator 2021'!O75),IF(AND('SEC Calculator 2021'!AK75&gt;=65,'SEC Calculator 2021'!AK75&lt;=66.99),(600-0.15*'SEC Calculator 2021'!O75),960-0.24*'SEC Calculator 2021'!O75))))),0)</f>
        <v>0</v>
      </c>
      <c r="AM75" s="78">
        <f t="shared" si="10"/>
        <v>121</v>
      </c>
      <c r="AN75" s="77">
        <f>IFERROR(IF(P75&lt;=3000,P75*VLOOKUP(AM75,'SEC Appendix V2'!$E$8:$F$107,2,FALSE),IF(AM75&lt;55,0,IF(AND('SEC Calculator 2021'!AM75&gt;=55,'SEC Calculator 2021'!AM75&lt;59.99),(240-0.06*'SEC Calculator 2021'!P75),IF(AND('SEC Calculator 2021'!AM75&gt;=60,'SEC Calculator 2021'!AM75&lt;=64.99),(360-0.09*'SEC Calculator 2021'!P75),IF(AND('SEC Calculator 2021'!AM75&gt;=65,'SEC Calculator 2021'!AM75&lt;=66.99),(600-0.15*'SEC Calculator 2021'!P75),960-0.24*'SEC Calculator 2021'!P75))))),0)</f>
        <v>0</v>
      </c>
      <c r="AO75" s="86">
        <f t="shared" si="11"/>
        <v>0</v>
      </c>
    </row>
    <row r="76" spans="1:41" outlineLevel="1" x14ac:dyDescent="0.25">
      <c r="A76" s="70">
        <v>47</v>
      </c>
      <c r="B76" s="57"/>
      <c r="C76" s="58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50">
        <f t="shared" si="12"/>
        <v>121</v>
      </c>
      <c r="R76" s="77">
        <f>IFERROR(IF(E76&lt;=3000,E76*VLOOKUP(Q76,'SEC Appendix V2'!$E$8:$F$107,2,FALSE),IF(Q76&lt;55,0,IF(AND('SEC Calculator 2021'!Q76&gt;=55,'SEC Calculator 2021'!Q76&lt;59.99),(240-0.06*'SEC Calculator 2021'!E76),IF(AND('SEC Calculator 2021'!Q76&gt;=60,'SEC Calculator 2021'!Q76&lt;=64.99),(360-0.09*'SEC Calculator 2021'!E76),IF(AND('SEC Calculator 2021'!Q76&gt;=65,'SEC Calculator 2021'!Q76&lt;=66.99),(600-0.15*'SEC Calculator 2021'!E76),960-0.24*'SEC Calculator 2021'!E76))))),0)</f>
        <v>0</v>
      </c>
      <c r="S76" s="78">
        <f t="shared" si="0"/>
        <v>121</v>
      </c>
      <c r="T76" s="77">
        <f>IFERROR(IF(F76&lt;=3000,F76*VLOOKUP(S76,'SEC Appendix V2'!$E$8:$F$107,2,FALSE),IF(S76&lt;55,0,IF(AND('SEC Calculator 2021'!S76&gt;=55,'SEC Calculator 2021'!S76&lt;59.99),(240-0.06*'SEC Calculator 2021'!F76),IF(AND('SEC Calculator 2021'!S76&gt;=60,'SEC Calculator 2021'!S76&lt;=64.99),(360-0.09*'SEC Calculator 2021'!F76),IF(AND('SEC Calculator 2021'!S76&gt;=65,'SEC Calculator 2021'!S76&lt;=66.99),(600-0.15*'SEC Calculator 2021'!F76),960-0.24*'SEC Calculator 2021'!F76))))),0)</f>
        <v>0</v>
      </c>
      <c r="U76" s="78">
        <f t="shared" si="1"/>
        <v>121</v>
      </c>
      <c r="V76" s="77">
        <f>IFERROR(IF(G76&lt;=3000,G76*VLOOKUP(U76,'SEC Appendix V2'!$E$8:$F$107,2,FALSE),IF(U76&lt;55,0,IF(AND('SEC Calculator 2021'!U76&gt;=55,'SEC Calculator 2021'!U76&lt;59.99),(240-0.06*'SEC Calculator 2021'!G76),IF(AND('SEC Calculator 2021'!U76&gt;=60,'SEC Calculator 2021'!U76&lt;=64.99),(360-0.09*'SEC Calculator 2021'!G76),IF(AND('SEC Calculator 2021'!U76&gt;=65,'SEC Calculator 2021'!U76&lt;=66.99),(600-0.15*'SEC Calculator 2021'!G76),960-0.24*'SEC Calculator 2021'!G76))))),0)</f>
        <v>0</v>
      </c>
      <c r="W76" s="78">
        <f t="shared" si="2"/>
        <v>121</v>
      </c>
      <c r="X76" s="77">
        <f>IFERROR(IF(H76&lt;=3000,H76*VLOOKUP(W76,'SEC Appendix V2'!$E$8:$F$107,2,FALSE),IF(W76&lt;55,0,IF(AND('SEC Calculator 2021'!W76&gt;=55,'SEC Calculator 2021'!W76&lt;59.99),(240-0.06*'SEC Calculator 2021'!H76),IF(AND('SEC Calculator 2021'!W76&gt;=60,'SEC Calculator 2021'!W76&lt;=64.99),(360-0.09*'SEC Calculator 2021'!H76),IF(AND('SEC Calculator 2021'!W76&gt;=65,'SEC Calculator 2021'!W76&lt;=66.99),(600-0.15*'SEC Calculator 2021'!H76),960-0.24*'SEC Calculator 2021'!H76))))),0)</f>
        <v>0</v>
      </c>
      <c r="Y76" s="78">
        <f t="shared" si="3"/>
        <v>121</v>
      </c>
      <c r="Z76" s="77">
        <f>IFERROR(IF(I76&lt;=3000,I76*VLOOKUP(Y76,'SEC Appendix V2'!$E$8:$F$107,2,FALSE),IF(Y76&lt;55,0,IF(AND('SEC Calculator 2021'!Y76&gt;=55,'SEC Calculator 2021'!Y76&lt;59.99),(240-0.06*'SEC Calculator 2021'!I76),IF(AND('SEC Calculator 2021'!Y76&gt;=60,'SEC Calculator 2021'!Y76&lt;=64.99),(360-0.09*'SEC Calculator 2021'!I76),IF(AND('SEC Calculator 2021'!Y76&gt;=65,'SEC Calculator 2021'!Y76&lt;=66.99),(600-0.15*'SEC Calculator 2021'!I76),960-0.24*'SEC Calculator 2021'!I76))))),0)</f>
        <v>0</v>
      </c>
      <c r="AA76" s="78">
        <f t="shared" si="4"/>
        <v>121</v>
      </c>
      <c r="AB76" s="77">
        <f>IFERROR(IF(J76&lt;=3000,J76*VLOOKUP(AA76,'SEC Appendix V2'!$E$8:$F$107,2,FALSE),IF(AA76&lt;55,0,IF(AND('SEC Calculator 2021'!AA76&gt;=55,'SEC Calculator 2021'!AA76&lt;59.99),(240-0.06*'SEC Calculator 2021'!J76),IF(AND('SEC Calculator 2021'!AA76&gt;=60,'SEC Calculator 2021'!AA76&lt;=64.99),(360-0.09*'SEC Calculator 2021'!J76),IF(AND('SEC Calculator 2021'!AA76&gt;=65,'SEC Calculator 2021'!AA76&lt;=66.99),(600-0.15*'SEC Calculator 2021'!J76),960-0.24*'SEC Calculator 2021'!J76))))),0)</f>
        <v>0</v>
      </c>
      <c r="AC76" s="78">
        <f t="shared" si="5"/>
        <v>121</v>
      </c>
      <c r="AD76" s="77">
        <f>IFERROR(IF(K76&lt;=3000,K76*VLOOKUP(AC76,'SEC Appendix V2'!$E$8:$F$107,2,FALSE),IF(AC76&lt;55,0,IF(AND('SEC Calculator 2021'!AC76&gt;=55,'SEC Calculator 2021'!AC76&lt;59.99),(240-0.06*'SEC Calculator 2021'!K76),IF(AND('SEC Calculator 2021'!AC76&gt;=60,'SEC Calculator 2021'!AC76&lt;=64.99),(360-0.09*'SEC Calculator 2021'!K76),IF(AND('SEC Calculator 2021'!AC76&gt;=65,'SEC Calculator 2021'!AC76&lt;=66.99),(600-0.15*'SEC Calculator 2021'!K76),960-0.24*'SEC Calculator 2021'!K76))))),0)</f>
        <v>0</v>
      </c>
      <c r="AE76" s="78">
        <f t="shared" si="6"/>
        <v>121</v>
      </c>
      <c r="AF76" s="77">
        <f>IFERROR(IF(L76&lt;=3000,L76*VLOOKUP(AE76,'SEC Appendix V2'!$E$8:$F$107,2,FALSE),IF(AE76&lt;55,0,IF(AND('SEC Calculator 2021'!AE76&gt;=55,'SEC Calculator 2021'!AE76&lt;59.99),(240-0.06*'SEC Calculator 2021'!L76),IF(AND('SEC Calculator 2021'!AE76&gt;=60,'SEC Calculator 2021'!AE76&lt;=64.99),(360-0.09*'SEC Calculator 2021'!L76),IF(AND('SEC Calculator 2021'!AE76&gt;=65,'SEC Calculator 2021'!AE76&lt;=66.99),(600-0.15*'SEC Calculator 2021'!L76),960-0.24*'SEC Calculator 2021'!L76))))),0)</f>
        <v>0</v>
      </c>
      <c r="AG76" s="78">
        <f t="shared" si="7"/>
        <v>121</v>
      </c>
      <c r="AH76" s="77">
        <f>IFERROR(IF(M76&lt;=3000,M76*VLOOKUP(AG76,'SEC Appendix V2'!$E$8:$F$107,2,FALSE),IF(AG76&lt;55,0,IF(AND('SEC Calculator 2021'!AG76&gt;=55,'SEC Calculator 2021'!AG76&lt;59.99),(240-0.06*'SEC Calculator 2021'!M76),IF(AND('SEC Calculator 2021'!AG76&gt;=60,'SEC Calculator 2021'!AG76&lt;=64.99),(360-0.09*'SEC Calculator 2021'!M76),IF(AND('SEC Calculator 2021'!AG76&gt;=65,'SEC Calculator 2021'!AG76&lt;=66.99),(600-0.15*'SEC Calculator 2021'!M76),960-0.24*'SEC Calculator 2021'!M76))))),0)</f>
        <v>0</v>
      </c>
      <c r="AI76" s="78">
        <f t="shared" si="8"/>
        <v>121</v>
      </c>
      <c r="AJ76" s="77">
        <f>IFERROR(IF(N76&lt;=3000,N76*VLOOKUP(AI76,'SEC Appendix V2'!$E$8:$F$107,2,FALSE),IF(AI76&lt;55,0,IF(AND('SEC Calculator 2021'!AI76&gt;=55,'SEC Calculator 2021'!AI76&lt;59.99),(240-0.06*'SEC Calculator 2021'!N76),IF(AND('SEC Calculator 2021'!AI76&gt;=60,'SEC Calculator 2021'!AI76&lt;=64.99),(360-0.09*'SEC Calculator 2021'!N76),IF(AND('SEC Calculator 2021'!AI76&gt;=65,'SEC Calculator 2021'!AI76&lt;=66.99),(600-0.15*'SEC Calculator 2021'!N76),960-0.24*'SEC Calculator 2021'!N76))))),0)</f>
        <v>0</v>
      </c>
      <c r="AK76" s="78">
        <f t="shared" si="9"/>
        <v>121</v>
      </c>
      <c r="AL76" s="77">
        <f>IFERROR(IF(O76&lt;=3000,O76*VLOOKUP(AK76,'SEC Appendix V2'!$E$8:$F$107,2,FALSE),IF(AK76&lt;55,0,IF(AND('SEC Calculator 2021'!AK76&gt;=55,'SEC Calculator 2021'!AK76&lt;59.99),(240-0.06*'SEC Calculator 2021'!O76),IF(AND('SEC Calculator 2021'!AK76&gt;=60,'SEC Calculator 2021'!AK76&lt;=64.99),(360-0.09*'SEC Calculator 2021'!O76),IF(AND('SEC Calculator 2021'!AK76&gt;=65,'SEC Calculator 2021'!AK76&lt;=66.99),(600-0.15*'SEC Calculator 2021'!O76),960-0.24*'SEC Calculator 2021'!O76))))),0)</f>
        <v>0</v>
      </c>
      <c r="AM76" s="78">
        <f t="shared" si="10"/>
        <v>121</v>
      </c>
      <c r="AN76" s="77">
        <f>IFERROR(IF(P76&lt;=3000,P76*VLOOKUP(AM76,'SEC Appendix V2'!$E$8:$F$107,2,FALSE),IF(AM76&lt;55,0,IF(AND('SEC Calculator 2021'!AM76&gt;=55,'SEC Calculator 2021'!AM76&lt;59.99),(240-0.06*'SEC Calculator 2021'!P76),IF(AND('SEC Calculator 2021'!AM76&gt;=60,'SEC Calculator 2021'!AM76&lt;=64.99),(360-0.09*'SEC Calculator 2021'!P76),IF(AND('SEC Calculator 2021'!AM76&gt;=65,'SEC Calculator 2021'!AM76&lt;=66.99),(600-0.15*'SEC Calculator 2021'!P76),960-0.24*'SEC Calculator 2021'!P76))))),0)</f>
        <v>0</v>
      </c>
      <c r="AO76" s="86">
        <f t="shared" si="11"/>
        <v>0</v>
      </c>
    </row>
    <row r="77" spans="1:41" outlineLevel="1" x14ac:dyDescent="0.25">
      <c r="A77" s="70">
        <v>48</v>
      </c>
      <c r="B77" s="58"/>
      <c r="C77" s="58"/>
      <c r="D77" s="59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50">
        <f t="shared" si="12"/>
        <v>121</v>
      </c>
      <c r="R77" s="77">
        <f>IFERROR(IF(E77&lt;=3000,E77*VLOOKUP(Q77,'SEC Appendix V2'!$E$8:$F$107,2,FALSE),IF(Q77&lt;55,0,IF(AND('SEC Calculator 2021'!Q77&gt;=55,'SEC Calculator 2021'!Q77&lt;59.99),(240-0.06*'SEC Calculator 2021'!E77),IF(AND('SEC Calculator 2021'!Q77&gt;=60,'SEC Calculator 2021'!Q77&lt;=64.99),(360-0.09*'SEC Calculator 2021'!E77),IF(AND('SEC Calculator 2021'!Q77&gt;=65,'SEC Calculator 2021'!Q77&lt;=66.99),(600-0.15*'SEC Calculator 2021'!E77),960-0.24*'SEC Calculator 2021'!E77))))),0)</f>
        <v>0</v>
      </c>
      <c r="S77" s="78">
        <f t="shared" si="0"/>
        <v>121</v>
      </c>
      <c r="T77" s="77">
        <f>IFERROR(IF(F77&lt;=3000,F77*VLOOKUP(S77,'SEC Appendix V2'!$E$8:$F$107,2,FALSE),IF(S77&lt;55,0,IF(AND('SEC Calculator 2021'!S77&gt;=55,'SEC Calculator 2021'!S77&lt;59.99),(240-0.06*'SEC Calculator 2021'!F77),IF(AND('SEC Calculator 2021'!S77&gt;=60,'SEC Calculator 2021'!S77&lt;=64.99),(360-0.09*'SEC Calculator 2021'!F77),IF(AND('SEC Calculator 2021'!S77&gt;=65,'SEC Calculator 2021'!S77&lt;=66.99),(600-0.15*'SEC Calculator 2021'!F77),960-0.24*'SEC Calculator 2021'!F77))))),0)</f>
        <v>0</v>
      </c>
      <c r="U77" s="78">
        <f t="shared" si="1"/>
        <v>121</v>
      </c>
      <c r="V77" s="77">
        <f>IFERROR(IF(G77&lt;=3000,G77*VLOOKUP(U77,'SEC Appendix V2'!$E$8:$F$107,2,FALSE),IF(U77&lt;55,0,IF(AND('SEC Calculator 2021'!U77&gt;=55,'SEC Calculator 2021'!U77&lt;59.99),(240-0.06*'SEC Calculator 2021'!G77),IF(AND('SEC Calculator 2021'!U77&gt;=60,'SEC Calculator 2021'!U77&lt;=64.99),(360-0.09*'SEC Calculator 2021'!G77),IF(AND('SEC Calculator 2021'!U77&gt;=65,'SEC Calculator 2021'!U77&lt;=66.99),(600-0.15*'SEC Calculator 2021'!G77),960-0.24*'SEC Calculator 2021'!G77))))),0)</f>
        <v>0</v>
      </c>
      <c r="W77" s="78">
        <f t="shared" si="2"/>
        <v>121</v>
      </c>
      <c r="X77" s="77">
        <f>IFERROR(IF(H77&lt;=3000,H77*VLOOKUP(W77,'SEC Appendix V2'!$E$8:$F$107,2,FALSE),IF(W77&lt;55,0,IF(AND('SEC Calculator 2021'!W77&gt;=55,'SEC Calculator 2021'!W77&lt;59.99),(240-0.06*'SEC Calculator 2021'!H77),IF(AND('SEC Calculator 2021'!W77&gt;=60,'SEC Calculator 2021'!W77&lt;=64.99),(360-0.09*'SEC Calculator 2021'!H77),IF(AND('SEC Calculator 2021'!W77&gt;=65,'SEC Calculator 2021'!W77&lt;=66.99),(600-0.15*'SEC Calculator 2021'!H77),960-0.24*'SEC Calculator 2021'!H77))))),0)</f>
        <v>0</v>
      </c>
      <c r="Y77" s="78">
        <f t="shared" si="3"/>
        <v>121</v>
      </c>
      <c r="Z77" s="77">
        <f>IFERROR(IF(I77&lt;=3000,I77*VLOOKUP(Y77,'SEC Appendix V2'!$E$8:$F$107,2,FALSE),IF(Y77&lt;55,0,IF(AND('SEC Calculator 2021'!Y77&gt;=55,'SEC Calculator 2021'!Y77&lt;59.99),(240-0.06*'SEC Calculator 2021'!I77),IF(AND('SEC Calculator 2021'!Y77&gt;=60,'SEC Calculator 2021'!Y77&lt;=64.99),(360-0.09*'SEC Calculator 2021'!I77),IF(AND('SEC Calculator 2021'!Y77&gt;=65,'SEC Calculator 2021'!Y77&lt;=66.99),(600-0.15*'SEC Calculator 2021'!I77),960-0.24*'SEC Calculator 2021'!I77))))),0)</f>
        <v>0</v>
      </c>
      <c r="AA77" s="78">
        <f t="shared" si="4"/>
        <v>121</v>
      </c>
      <c r="AB77" s="77">
        <f>IFERROR(IF(J77&lt;=3000,J77*VLOOKUP(AA77,'SEC Appendix V2'!$E$8:$F$107,2,FALSE),IF(AA77&lt;55,0,IF(AND('SEC Calculator 2021'!AA77&gt;=55,'SEC Calculator 2021'!AA77&lt;59.99),(240-0.06*'SEC Calculator 2021'!J77),IF(AND('SEC Calculator 2021'!AA77&gt;=60,'SEC Calculator 2021'!AA77&lt;=64.99),(360-0.09*'SEC Calculator 2021'!J77),IF(AND('SEC Calculator 2021'!AA77&gt;=65,'SEC Calculator 2021'!AA77&lt;=66.99),(600-0.15*'SEC Calculator 2021'!J77),960-0.24*'SEC Calculator 2021'!J77))))),0)</f>
        <v>0</v>
      </c>
      <c r="AC77" s="78">
        <f t="shared" si="5"/>
        <v>121</v>
      </c>
      <c r="AD77" s="77">
        <f>IFERROR(IF(K77&lt;=3000,K77*VLOOKUP(AC77,'SEC Appendix V2'!$E$8:$F$107,2,FALSE),IF(AC77&lt;55,0,IF(AND('SEC Calculator 2021'!AC77&gt;=55,'SEC Calculator 2021'!AC77&lt;59.99),(240-0.06*'SEC Calculator 2021'!K77),IF(AND('SEC Calculator 2021'!AC77&gt;=60,'SEC Calculator 2021'!AC77&lt;=64.99),(360-0.09*'SEC Calculator 2021'!K77),IF(AND('SEC Calculator 2021'!AC77&gt;=65,'SEC Calculator 2021'!AC77&lt;=66.99),(600-0.15*'SEC Calculator 2021'!K77),960-0.24*'SEC Calculator 2021'!K77))))),0)</f>
        <v>0</v>
      </c>
      <c r="AE77" s="78">
        <f t="shared" si="6"/>
        <v>121</v>
      </c>
      <c r="AF77" s="77">
        <f>IFERROR(IF(L77&lt;=3000,L77*VLOOKUP(AE77,'SEC Appendix V2'!$E$8:$F$107,2,FALSE),IF(AE77&lt;55,0,IF(AND('SEC Calculator 2021'!AE77&gt;=55,'SEC Calculator 2021'!AE77&lt;59.99),(240-0.06*'SEC Calculator 2021'!L77),IF(AND('SEC Calculator 2021'!AE77&gt;=60,'SEC Calculator 2021'!AE77&lt;=64.99),(360-0.09*'SEC Calculator 2021'!L77),IF(AND('SEC Calculator 2021'!AE77&gt;=65,'SEC Calculator 2021'!AE77&lt;=66.99),(600-0.15*'SEC Calculator 2021'!L77),960-0.24*'SEC Calculator 2021'!L77))))),0)</f>
        <v>0</v>
      </c>
      <c r="AG77" s="78">
        <f t="shared" si="7"/>
        <v>121</v>
      </c>
      <c r="AH77" s="77">
        <f>IFERROR(IF(M77&lt;=3000,M77*VLOOKUP(AG77,'SEC Appendix V2'!$E$8:$F$107,2,FALSE),IF(AG77&lt;55,0,IF(AND('SEC Calculator 2021'!AG77&gt;=55,'SEC Calculator 2021'!AG77&lt;59.99),(240-0.06*'SEC Calculator 2021'!M77),IF(AND('SEC Calculator 2021'!AG77&gt;=60,'SEC Calculator 2021'!AG77&lt;=64.99),(360-0.09*'SEC Calculator 2021'!M77),IF(AND('SEC Calculator 2021'!AG77&gt;=65,'SEC Calculator 2021'!AG77&lt;=66.99),(600-0.15*'SEC Calculator 2021'!M77),960-0.24*'SEC Calculator 2021'!M77))))),0)</f>
        <v>0</v>
      </c>
      <c r="AI77" s="78">
        <f t="shared" si="8"/>
        <v>121</v>
      </c>
      <c r="AJ77" s="77">
        <f>IFERROR(IF(N77&lt;=3000,N77*VLOOKUP(AI77,'SEC Appendix V2'!$E$8:$F$107,2,FALSE),IF(AI77&lt;55,0,IF(AND('SEC Calculator 2021'!AI77&gt;=55,'SEC Calculator 2021'!AI77&lt;59.99),(240-0.06*'SEC Calculator 2021'!N77),IF(AND('SEC Calculator 2021'!AI77&gt;=60,'SEC Calculator 2021'!AI77&lt;=64.99),(360-0.09*'SEC Calculator 2021'!N77),IF(AND('SEC Calculator 2021'!AI77&gt;=65,'SEC Calculator 2021'!AI77&lt;=66.99),(600-0.15*'SEC Calculator 2021'!N77),960-0.24*'SEC Calculator 2021'!N77))))),0)</f>
        <v>0</v>
      </c>
      <c r="AK77" s="78">
        <f t="shared" si="9"/>
        <v>121</v>
      </c>
      <c r="AL77" s="77">
        <f>IFERROR(IF(O77&lt;=3000,O77*VLOOKUP(AK77,'SEC Appendix V2'!$E$8:$F$107,2,FALSE),IF(AK77&lt;55,0,IF(AND('SEC Calculator 2021'!AK77&gt;=55,'SEC Calculator 2021'!AK77&lt;59.99),(240-0.06*'SEC Calculator 2021'!O77),IF(AND('SEC Calculator 2021'!AK77&gt;=60,'SEC Calculator 2021'!AK77&lt;=64.99),(360-0.09*'SEC Calculator 2021'!O77),IF(AND('SEC Calculator 2021'!AK77&gt;=65,'SEC Calculator 2021'!AK77&lt;=66.99),(600-0.15*'SEC Calculator 2021'!O77),960-0.24*'SEC Calculator 2021'!O77))))),0)</f>
        <v>0</v>
      </c>
      <c r="AM77" s="78">
        <f t="shared" si="10"/>
        <v>121</v>
      </c>
      <c r="AN77" s="77">
        <f>IFERROR(IF(P77&lt;=3000,P77*VLOOKUP(AM77,'SEC Appendix V2'!$E$8:$F$107,2,FALSE),IF(AM77&lt;55,0,IF(AND('SEC Calculator 2021'!AM77&gt;=55,'SEC Calculator 2021'!AM77&lt;59.99),(240-0.06*'SEC Calculator 2021'!P77),IF(AND('SEC Calculator 2021'!AM77&gt;=60,'SEC Calculator 2021'!AM77&lt;=64.99),(360-0.09*'SEC Calculator 2021'!P77),IF(AND('SEC Calculator 2021'!AM77&gt;=65,'SEC Calculator 2021'!AM77&lt;=66.99),(600-0.15*'SEC Calculator 2021'!P77),960-0.24*'SEC Calculator 2021'!P77))))),0)</f>
        <v>0</v>
      </c>
      <c r="AO77" s="86">
        <f t="shared" si="11"/>
        <v>0</v>
      </c>
    </row>
    <row r="78" spans="1:41" outlineLevel="1" x14ac:dyDescent="0.25">
      <c r="A78" s="70">
        <v>49</v>
      </c>
      <c r="B78" s="57"/>
      <c r="C78" s="58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50">
        <f t="shared" si="12"/>
        <v>121</v>
      </c>
      <c r="R78" s="77">
        <f>IFERROR(IF(E78&lt;=3000,E78*VLOOKUP(Q78,'SEC Appendix V2'!$E$8:$F$107,2,FALSE),IF(Q78&lt;55,0,IF(AND('SEC Calculator 2021'!Q78&gt;=55,'SEC Calculator 2021'!Q78&lt;59.99),(240-0.06*'SEC Calculator 2021'!E78),IF(AND('SEC Calculator 2021'!Q78&gt;=60,'SEC Calculator 2021'!Q78&lt;=64.99),(360-0.09*'SEC Calculator 2021'!E78),IF(AND('SEC Calculator 2021'!Q78&gt;=65,'SEC Calculator 2021'!Q78&lt;=66.99),(600-0.15*'SEC Calculator 2021'!E78),960-0.24*'SEC Calculator 2021'!E78))))),0)</f>
        <v>0</v>
      </c>
      <c r="S78" s="78">
        <f t="shared" si="0"/>
        <v>121</v>
      </c>
      <c r="T78" s="77">
        <f>IFERROR(IF(F78&lt;=3000,F78*VLOOKUP(S78,'SEC Appendix V2'!$E$8:$F$107,2,FALSE),IF(S78&lt;55,0,IF(AND('SEC Calculator 2021'!S78&gt;=55,'SEC Calculator 2021'!S78&lt;59.99),(240-0.06*'SEC Calculator 2021'!F78),IF(AND('SEC Calculator 2021'!S78&gt;=60,'SEC Calculator 2021'!S78&lt;=64.99),(360-0.09*'SEC Calculator 2021'!F78),IF(AND('SEC Calculator 2021'!S78&gt;=65,'SEC Calculator 2021'!S78&lt;=66.99),(600-0.15*'SEC Calculator 2021'!F78),960-0.24*'SEC Calculator 2021'!F78))))),0)</f>
        <v>0</v>
      </c>
      <c r="U78" s="78">
        <f t="shared" si="1"/>
        <v>121</v>
      </c>
      <c r="V78" s="77">
        <f>IFERROR(IF(G78&lt;=3000,G78*VLOOKUP(U78,'SEC Appendix V2'!$E$8:$F$107,2,FALSE),IF(U78&lt;55,0,IF(AND('SEC Calculator 2021'!U78&gt;=55,'SEC Calculator 2021'!U78&lt;59.99),(240-0.06*'SEC Calculator 2021'!G78),IF(AND('SEC Calculator 2021'!U78&gt;=60,'SEC Calculator 2021'!U78&lt;=64.99),(360-0.09*'SEC Calculator 2021'!G78),IF(AND('SEC Calculator 2021'!U78&gt;=65,'SEC Calculator 2021'!U78&lt;=66.99),(600-0.15*'SEC Calculator 2021'!G78),960-0.24*'SEC Calculator 2021'!G78))))),0)</f>
        <v>0</v>
      </c>
      <c r="W78" s="78">
        <f t="shared" si="2"/>
        <v>121</v>
      </c>
      <c r="X78" s="77">
        <f>IFERROR(IF(H78&lt;=3000,H78*VLOOKUP(W78,'SEC Appendix V2'!$E$8:$F$107,2,FALSE),IF(W78&lt;55,0,IF(AND('SEC Calculator 2021'!W78&gt;=55,'SEC Calculator 2021'!W78&lt;59.99),(240-0.06*'SEC Calculator 2021'!H78),IF(AND('SEC Calculator 2021'!W78&gt;=60,'SEC Calculator 2021'!W78&lt;=64.99),(360-0.09*'SEC Calculator 2021'!H78),IF(AND('SEC Calculator 2021'!W78&gt;=65,'SEC Calculator 2021'!W78&lt;=66.99),(600-0.15*'SEC Calculator 2021'!H78),960-0.24*'SEC Calculator 2021'!H78))))),0)</f>
        <v>0</v>
      </c>
      <c r="Y78" s="78">
        <f t="shared" si="3"/>
        <v>121</v>
      </c>
      <c r="Z78" s="77">
        <f>IFERROR(IF(I78&lt;=3000,I78*VLOOKUP(Y78,'SEC Appendix V2'!$E$8:$F$107,2,FALSE),IF(Y78&lt;55,0,IF(AND('SEC Calculator 2021'!Y78&gt;=55,'SEC Calculator 2021'!Y78&lt;59.99),(240-0.06*'SEC Calculator 2021'!I78),IF(AND('SEC Calculator 2021'!Y78&gt;=60,'SEC Calculator 2021'!Y78&lt;=64.99),(360-0.09*'SEC Calculator 2021'!I78),IF(AND('SEC Calculator 2021'!Y78&gt;=65,'SEC Calculator 2021'!Y78&lt;=66.99),(600-0.15*'SEC Calculator 2021'!I78),960-0.24*'SEC Calculator 2021'!I78))))),0)</f>
        <v>0</v>
      </c>
      <c r="AA78" s="78">
        <f t="shared" si="4"/>
        <v>121</v>
      </c>
      <c r="AB78" s="77">
        <f>IFERROR(IF(J78&lt;=3000,J78*VLOOKUP(AA78,'SEC Appendix V2'!$E$8:$F$107,2,FALSE),IF(AA78&lt;55,0,IF(AND('SEC Calculator 2021'!AA78&gt;=55,'SEC Calculator 2021'!AA78&lt;59.99),(240-0.06*'SEC Calculator 2021'!J78),IF(AND('SEC Calculator 2021'!AA78&gt;=60,'SEC Calculator 2021'!AA78&lt;=64.99),(360-0.09*'SEC Calculator 2021'!J78),IF(AND('SEC Calculator 2021'!AA78&gt;=65,'SEC Calculator 2021'!AA78&lt;=66.99),(600-0.15*'SEC Calculator 2021'!J78),960-0.24*'SEC Calculator 2021'!J78))))),0)</f>
        <v>0</v>
      </c>
      <c r="AC78" s="78">
        <f t="shared" si="5"/>
        <v>121</v>
      </c>
      <c r="AD78" s="77">
        <f>IFERROR(IF(K78&lt;=3000,K78*VLOOKUP(AC78,'SEC Appendix V2'!$E$8:$F$107,2,FALSE),IF(AC78&lt;55,0,IF(AND('SEC Calculator 2021'!AC78&gt;=55,'SEC Calculator 2021'!AC78&lt;59.99),(240-0.06*'SEC Calculator 2021'!K78),IF(AND('SEC Calculator 2021'!AC78&gt;=60,'SEC Calculator 2021'!AC78&lt;=64.99),(360-0.09*'SEC Calculator 2021'!K78),IF(AND('SEC Calculator 2021'!AC78&gt;=65,'SEC Calculator 2021'!AC78&lt;=66.99),(600-0.15*'SEC Calculator 2021'!K78),960-0.24*'SEC Calculator 2021'!K78))))),0)</f>
        <v>0</v>
      </c>
      <c r="AE78" s="78">
        <f t="shared" si="6"/>
        <v>121</v>
      </c>
      <c r="AF78" s="77">
        <f>IFERROR(IF(L78&lt;=3000,L78*VLOOKUP(AE78,'SEC Appendix V2'!$E$8:$F$107,2,FALSE),IF(AE78&lt;55,0,IF(AND('SEC Calculator 2021'!AE78&gt;=55,'SEC Calculator 2021'!AE78&lt;59.99),(240-0.06*'SEC Calculator 2021'!L78),IF(AND('SEC Calculator 2021'!AE78&gt;=60,'SEC Calculator 2021'!AE78&lt;=64.99),(360-0.09*'SEC Calculator 2021'!L78),IF(AND('SEC Calculator 2021'!AE78&gt;=65,'SEC Calculator 2021'!AE78&lt;=66.99),(600-0.15*'SEC Calculator 2021'!L78),960-0.24*'SEC Calculator 2021'!L78))))),0)</f>
        <v>0</v>
      </c>
      <c r="AG78" s="78">
        <f t="shared" si="7"/>
        <v>121</v>
      </c>
      <c r="AH78" s="77">
        <f>IFERROR(IF(M78&lt;=3000,M78*VLOOKUP(AG78,'SEC Appendix V2'!$E$8:$F$107,2,FALSE),IF(AG78&lt;55,0,IF(AND('SEC Calculator 2021'!AG78&gt;=55,'SEC Calculator 2021'!AG78&lt;59.99),(240-0.06*'SEC Calculator 2021'!M78),IF(AND('SEC Calculator 2021'!AG78&gt;=60,'SEC Calculator 2021'!AG78&lt;=64.99),(360-0.09*'SEC Calculator 2021'!M78),IF(AND('SEC Calculator 2021'!AG78&gt;=65,'SEC Calculator 2021'!AG78&lt;=66.99),(600-0.15*'SEC Calculator 2021'!M78),960-0.24*'SEC Calculator 2021'!M78))))),0)</f>
        <v>0</v>
      </c>
      <c r="AI78" s="78">
        <f t="shared" si="8"/>
        <v>121</v>
      </c>
      <c r="AJ78" s="77">
        <f>IFERROR(IF(N78&lt;=3000,N78*VLOOKUP(AI78,'SEC Appendix V2'!$E$8:$F$107,2,FALSE),IF(AI78&lt;55,0,IF(AND('SEC Calculator 2021'!AI78&gt;=55,'SEC Calculator 2021'!AI78&lt;59.99),(240-0.06*'SEC Calculator 2021'!N78),IF(AND('SEC Calculator 2021'!AI78&gt;=60,'SEC Calculator 2021'!AI78&lt;=64.99),(360-0.09*'SEC Calculator 2021'!N78),IF(AND('SEC Calculator 2021'!AI78&gt;=65,'SEC Calculator 2021'!AI78&lt;=66.99),(600-0.15*'SEC Calculator 2021'!N78),960-0.24*'SEC Calculator 2021'!N78))))),0)</f>
        <v>0</v>
      </c>
      <c r="AK78" s="78">
        <f t="shared" si="9"/>
        <v>121</v>
      </c>
      <c r="AL78" s="77">
        <f>IFERROR(IF(O78&lt;=3000,O78*VLOOKUP(AK78,'SEC Appendix V2'!$E$8:$F$107,2,FALSE),IF(AK78&lt;55,0,IF(AND('SEC Calculator 2021'!AK78&gt;=55,'SEC Calculator 2021'!AK78&lt;59.99),(240-0.06*'SEC Calculator 2021'!O78),IF(AND('SEC Calculator 2021'!AK78&gt;=60,'SEC Calculator 2021'!AK78&lt;=64.99),(360-0.09*'SEC Calculator 2021'!O78),IF(AND('SEC Calculator 2021'!AK78&gt;=65,'SEC Calculator 2021'!AK78&lt;=66.99),(600-0.15*'SEC Calculator 2021'!O78),960-0.24*'SEC Calculator 2021'!O78))))),0)</f>
        <v>0</v>
      </c>
      <c r="AM78" s="78">
        <f t="shared" si="10"/>
        <v>121</v>
      </c>
      <c r="AN78" s="77">
        <f>IFERROR(IF(P78&lt;=3000,P78*VLOOKUP(AM78,'SEC Appendix V2'!$E$8:$F$107,2,FALSE),IF(AM78&lt;55,0,IF(AND('SEC Calculator 2021'!AM78&gt;=55,'SEC Calculator 2021'!AM78&lt;59.99),(240-0.06*'SEC Calculator 2021'!P78),IF(AND('SEC Calculator 2021'!AM78&gt;=60,'SEC Calculator 2021'!AM78&lt;=64.99),(360-0.09*'SEC Calculator 2021'!P78),IF(AND('SEC Calculator 2021'!AM78&gt;=65,'SEC Calculator 2021'!AM78&lt;=66.99),(600-0.15*'SEC Calculator 2021'!P78),960-0.24*'SEC Calculator 2021'!P78))))),0)</f>
        <v>0</v>
      </c>
      <c r="AO78" s="86">
        <f t="shared" si="11"/>
        <v>0</v>
      </c>
    </row>
    <row r="79" spans="1:41" outlineLevel="1" x14ac:dyDescent="0.25">
      <c r="A79" s="70">
        <v>50</v>
      </c>
      <c r="B79" s="57"/>
      <c r="C79" s="58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50">
        <f t="shared" si="12"/>
        <v>121</v>
      </c>
      <c r="R79" s="77">
        <f>IFERROR(IF(E79&lt;=3000,E79*VLOOKUP(Q79,'SEC Appendix V2'!$E$8:$F$107,2,FALSE),IF(Q79&lt;55,0,IF(AND('SEC Calculator 2021'!Q79&gt;=55,'SEC Calculator 2021'!Q79&lt;59.99),(240-0.06*'SEC Calculator 2021'!E79),IF(AND('SEC Calculator 2021'!Q79&gt;=60,'SEC Calculator 2021'!Q79&lt;=64.99),(360-0.09*'SEC Calculator 2021'!E79),IF(AND('SEC Calculator 2021'!Q79&gt;=65,'SEC Calculator 2021'!Q79&lt;=66.99),(600-0.15*'SEC Calculator 2021'!E79),960-0.24*'SEC Calculator 2021'!E79))))),0)</f>
        <v>0</v>
      </c>
      <c r="S79" s="78">
        <f t="shared" si="0"/>
        <v>121</v>
      </c>
      <c r="T79" s="77">
        <f>IFERROR(IF(F79&lt;=3000,F79*VLOOKUP(S79,'SEC Appendix V2'!$E$8:$F$107,2,FALSE),IF(S79&lt;55,0,IF(AND('SEC Calculator 2021'!S79&gt;=55,'SEC Calculator 2021'!S79&lt;59.99),(240-0.06*'SEC Calculator 2021'!F79),IF(AND('SEC Calculator 2021'!S79&gt;=60,'SEC Calculator 2021'!S79&lt;=64.99),(360-0.09*'SEC Calculator 2021'!F79),IF(AND('SEC Calculator 2021'!S79&gt;=65,'SEC Calculator 2021'!S79&lt;=66.99),(600-0.15*'SEC Calculator 2021'!F79),960-0.24*'SEC Calculator 2021'!F79))))),0)</f>
        <v>0</v>
      </c>
      <c r="U79" s="78">
        <f t="shared" si="1"/>
        <v>121</v>
      </c>
      <c r="V79" s="77">
        <f>IFERROR(IF(G79&lt;=3000,G79*VLOOKUP(U79,'SEC Appendix V2'!$E$8:$F$107,2,FALSE),IF(U79&lt;55,0,IF(AND('SEC Calculator 2021'!U79&gt;=55,'SEC Calculator 2021'!U79&lt;59.99),(240-0.06*'SEC Calculator 2021'!G79),IF(AND('SEC Calculator 2021'!U79&gt;=60,'SEC Calculator 2021'!U79&lt;=64.99),(360-0.09*'SEC Calculator 2021'!G79),IF(AND('SEC Calculator 2021'!U79&gt;=65,'SEC Calculator 2021'!U79&lt;=66.99),(600-0.15*'SEC Calculator 2021'!G79),960-0.24*'SEC Calculator 2021'!G79))))),0)</f>
        <v>0</v>
      </c>
      <c r="W79" s="78">
        <f t="shared" si="2"/>
        <v>121</v>
      </c>
      <c r="X79" s="77">
        <f>IFERROR(IF(H79&lt;=3000,H79*VLOOKUP(W79,'SEC Appendix V2'!$E$8:$F$107,2,FALSE),IF(W79&lt;55,0,IF(AND('SEC Calculator 2021'!W79&gt;=55,'SEC Calculator 2021'!W79&lt;59.99),(240-0.06*'SEC Calculator 2021'!H79),IF(AND('SEC Calculator 2021'!W79&gt;=60,'SEC Calculator 2021'!W79&lt;=64.99),(360-0.09*'SEC Calculator 2021'!H79),IF(AND('SEC Calculator 2021'!W79&gt;=65,'SEC Calculator 2021'!W79&lt;=66.99),(600-0.15*'SEC Calculator 2021'!H79),960-0.24*'SEC Calculator 2021'!H79))))),0)</f>
        <v>0</v>
      </c>
      <c r="Y79" s="78">
        <f t="shared" si="3"/>
        <v>121</v>
      </c>
      <c r="Z79" s="77">
        <f>IFERROR(IF(I79&lt;=3000,I79*VLOOKUP(Y79,'SEC Appendix V2'!$E$8:$F$107,2,FALSE),IF(Y79&lt;55,0,IF(AND('SEC Calculator 2021'!Y79&gt;=55,'SEC Calculator 2021'!Y79&lt;59.99),(240-0.06*'SEC Calculator 2021'!I79),IF(AND('SEC Calculator 2021'!Y79&gt;=60,'SEC Calculator 2021'!Y79&lt;=64.99),(360-0.09*'SEC Calculator 2021'!I79),IF(AND('SEC Calculator 2021'!Y79&gt;=65,'SEC Calculator 2021'!Y79&lt;=66.99),(600-0.15*'SEC Calculator 2021'!I79),960-0.24*'SEC Calculator 2021'!I79))))),0)</f>
        <v>0</v>
      </c>
      <c r="AA79" s="78">
        <f t="shared" si="4"/>
        <v>121</v>
      </c>
      <c r="AB79" s="77">
        <f>IFERROR(IF(J79&lt;=3000,J79*VLOOKUP(AA79,'SEC Appendix V2'!$E$8:$F$107,2,FALSE),IF(AA79&lt;55,0,IF(AND('SEC Calculator 2021'!AA79&gt;=55,'SEC Calculator 2021'!AA79&lt;59.99),(240-0.06*'SEC Calculator 2021'!J79),IF(AND('SEC Calculator 2021'!AA79&gt;=60,'SEC Calculator 2021'!AA79&lt;=64.99),(360-0.09*'SEC Calculator 2021'!J79),IF(AND('SEC Calculator 2021'!AA79&gt;=65,'SEC Calculator 2021'!AA79&lt;=66.99),(600-0.15*'SEC Calculator 2021'!J79),960-0.24*'SEC Calculator 2021'!J79))))),0)</f>
        <v>0</v>
      </c>
      <c r="AC79" s="78">
        <f t="shared" si="5"/>
        <v>121</v>
      </c>
      <c r="AD79" s="77">
        <f>IFERROR(IF(K79&lt;=3000,K79*VLOOKUP(AC79,'SEC Appendix V2'!$E$8:$F$107,2,FALSE),IF(AC79&lt;55,0,IF(AND('SEC Calculator 2021'!AC79&gt;=55,'SEC Calculator 2021'!AC79&lt;59.99),(240-0.06*'SEC Calculator 2021'!K79),IF(AND('SEC Calculator 2021'!AC79&gt;=60,'SEC Calculator 2021'!AC79&lt;=64.99),(360-0.09*'SEC Calculator 2021'!K79),IF(AND('SEC Calculator 2021'!AC79&gt;=65,'SEC Calculator 2021'!AC79&lt;=66.99),(600-0.15*'SEC Calculator 2021'!K79),960-0.24*'SEC Calculator 2021'!K79))))),0)</f>
        <v>0</v>
      </c>
      <c r="AE79" s="78">
        <f t="shared" si="6"/>
        <v>121</v>
      </c>
      <c r="AF79" s="77">
        <f>IFERROR(IF(L79&lt;=3000,L79*VLOOKUP(AE79,'SEC Appendix V2'!$E$8:$F$107,2,FALSE),IF(AE79&lt;55,0,IF(AND('SEC Calculator 2021'!AE79&gt;=55,'SEC Calculator 2021'!AE79&lt;59.99),(240-0.06*'SEC Calculator 2021'!L79),IF(AND('SEC Calculator 2021'!AE79&gt;=60,'SEC Calculator 2021'!AE79&lt;=64.99),(360-0.09*'SEC Calculator 2021'!L79),IF(AND('SEC Calculator 2021'!AE79&gt;=65,'SEC Calculator 2021'!AE79&lt;=66.99),(600-0.15*'SEC Calculator 2021'!L79),960-0.24*'SEC Calculator 2021'!L79))))),0)</f>
        <v>0</v>
      </c>
      <c r="AG79" s="78">
        <f t="shared" si="7"/>
        <v>121</v>
      </c>
      <c r="AH79" s="77">
        <f>IFERROR(IF(M79&lt;=3000,M79*VLOOKUP(AG79,'SEC Appendix V2'!$E$8:$F$107,2,FALSE),IF(AG79&lt;55,0,IF(AND('SEC Calculator 2021'!AG79&gt;=55,'SEC Calculator 2021'!AG79&lt;59.99),(240-0.06*'SEC Calculator 2021'!M79),IF(AND('SEC Calculator 2021'!AG79&gt;=60,'SEC Calculator 2021'!AG79&lt;=64.99),(360-0.09*'SEC Calculator 2021'!M79),IF(AND('SEC Calculator 2021'!AG79&gt;=65,'SEC Calculator 2021'!AG79&lt;=66.99),(600-0.15*'SEC Calculator 2021'!M79),960-0.24*'SEC Calculator 2021'!M79))))),0)</f>
        <v>0</v>
      </c>
      <c r="AI79" s="78">
        <f t="shared" si="8"/>
        <v>121</v>
      </c>
      <c r="AJ79" s="77">
        <f>IFERROR(IF(N79&lt;=3000,N79*VLOOKUP(AI79,'SEC Appendix V2'!$E$8:$F$107,2,FALSE),IF(AI79&lt;55,0,IF(AND('SEC Calculator 2021'!AI79&gt;=55,'SEC Calculator 2021'!AI79&lt;59.99),(240-0.06*'SEC Calculator 2021'!N79),IF(AND('SEC Calculator 2021'!AI79&gt;=60,'SEC Calculator 2021'!AI79&lt;=64.99),(360-0.09*'SEC Calculator 2021'!N79),IF(AND('SEC Calculator 2021'!AI79&gt;=65,'SEC Calculator 2021'!AI79&lt;=66.99),(600-0.15*'SEC Calculator 2021'!N79),960-0.24*'SEC Calculator 2021'!N79))))),0)</f>
        <v>0</v>
      </c>
      <c r="AK79" s="78">
        <f t="shared" si="9"/>
        <v>121</v>
      </c>
      <c r="AL79" s="77">
        <f>IFERROR(IF(O79&lt;=3000,O79*VLOOKUP(AK79,'SEC Appendix V2'!$E$8:$F$107,2,FALSE),IF(AK79&lt;55,0,IF(AND('SEC Calculator 2021'!AK79&gt;=55,'SEC Calculator 2021'!AK79&lt;59.99),(240-0.06*'SEC Calculator 2021'!O79),IF(AND('SEC Calculator 2021'!AK79&gt;=60,'SEC Calculator 2021'!AK79&lt;=64.99),(360-0.09*'SEC Calculator 2021'!O79),IF(AND('SEC Calculator 2021'!AK79&gt;=65,'SEC Calculator 2021'!AK79&lt;=66.99),(600-0.15*'SEC Calculator 2021'!O79),960-0.24*'SEC Calculator 2021'!O79))))),0)</f>
        <v>0</v>
      </c>
      <c r="AM79" s="78">
        <f t="shared" si="10"/>
        <v>121</v>
      </c>
      <c r="AN79" s="77">
        <f>IFERROR(IF(P79&lt;=3000,P79*VLOOKUP(AM79,'SEC Appendix V2'!$E$8:$F$107,2,FALSE),IF(AM79&lt;55,0,IF(AND('SEC Calculator 2021'!AM79&gt;=55,'SEC Calculator 2021'!AM79&lt;59.99),(240-0.06*'SEC Calculator 2021'!P79),IF(AND('SEC Calculator 2021'!AM79&gt;=60,'SEC Calculator 2021'!AM79&lt;=64.99),(360-0.09*'SEC Calculator 2021'!P79),IF(AND('SEC Calculator 2021'!AM79&gt;=65,'SEC Calculator 2021'!AM79&lt;=66.99),(600-0.15*'SEC Calculator 2021'!P79),960-0.24*'SEC Calculator 2021'!P79))))),0)</f>
        <v>0</v>
      </c>
      <c r="AO79" s="86">
        <f t="shared" si="11"/>
        <v>0</v>
      </c>
    </row>
    <row r="80" spans="1:41" outlineLevel="1" x14ac:dyDescent="0.25">
      <c r="A80" s="70">
        <v>51</v>
      </c>
      <c r="B80" s="58"/>
      <c r="C80" s="58"/>
      <c r="D80" s="5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50">
        <f t="shared" si="12"/>
        <v>121</v>
      </c>
      <c r="R80" s="77">
        <f>IFERROR(IF(E80&lt;=3000,E80*VLOOKUP(Q80,'SEC Appendix V2'!$E$8:$F$107,2,FALSE),IF(Q80&lt;55,0,IF(AND('SEC Calculator 2021'!Q80&gt;=55,'SEC Calculator 2021'!Q80&lt;59.99),(240-0.06*'SEC Calculator 2021'!E80),IF(AND('SEC Calculator 2021'!Q80&gt;=60,'SEC Calculator 2021'!Q80&lt;=64.99),(360-0.09*'SEC Calculator 2021'!E80),IF(AND('SEC Calculator 2021'!Q80&gt;=65,'SEC Calculator 2021'!Q80&lt;=66.99),(600-0.15*'SEC Calculator 2021'!E80),960-0.24*'SEC Calculator 2021'!E80))))),0)</f>
        <v>0</v>
      </c>
      <c r="S80" s="78">
        <f t="shared" si="0"/>
        <v>121</v>
      </c>
      <c r="T80" s="77">
        <f>IFERROR(IF(F80&lt;=3000,F80*VLOOKUP(S80,'SEC Appendix V2'!$E$8:$F$107,2,FALSE),IF(S80&lt;55,0,IF(AND('SEC Calculator 2021'!S80&gt;=55,'SEC Calculator 2021'!S80&lt;59.99),(240-0.06*'SEC Calculator 2021'!F80),IF(AND('SEC Calculator 2021'!S80&gt;=60,'SEC Calculator 2021'!S80&lt;=64.99),(360-0.09*'SEC Calculator 2021'!F80),IF(AND('SEC Calculator 2021'!S80&gt;=65,'SEC Calculator 2021'!S80&lt;=66.99),(600-0.15*'SEC Calculator 2021'!F80),960-0.24*'SEC Calculator 2021'!F80))))),0)</f>
        <v>0</v>
      </c>
      <c r="U80" s="78">
        <f t="shared" si="1"/>
        <v>121</v>
      </c>
      <c r="V80" s="77">
        <f>IFERROR(IF(G80&lt;=3000,G80*VLOOKUP(U80,'SEC Appendix V2'!$E$8:$F$107,2,FALSE),IF(U80&lt;55,0,IF(AND('SEC Calculator 2021'!U80&gt;=55,'SEC Calculator 2021'!U80&lt;59.99),(240-0.06*'SEC Calculator 2021'!G80),IF(AND('SEC Calculator 2021'!U80&gt;=60,'SEC Calculator 2021'!U80&lt;=64.99),(360-0.09*'SEC Calculator 2021'!G80),IF(AND('SEC Calculator 2021'!U80&gt;=65,'SEC Calculator 2021'!U80&lt;=66.99),(600-0.15*'SEC Calculator 2021'!G80),960-0.24*'SEC Calculator 2021'!G80))))),0)</f>
        <v>0</v>
      </c>
      <c r="W80" s="78">
        <f t="shared" si="2"/>
        <v>121</v>
      </c>
      <c r="X80" s="77">
        <f>IFERROR(IF(H80&lt;=3000,H80*VLOOKUP(W80,'SEC Appendix V2'!$E$8:$F$107,2,FALSE),IF(W80&lt;55,0,IF(AND('SEC Calculator 2021'!W80&gt;=55,'SEC Calculator 2021'!W80&lt;59.99),(240-0.06*'SEC Calculator 2021'!H80),IF(AND('SEC Calculator 2021'!W80&gt;=60,'SEC Calculator 2021'!W80&lt;=64.99),(360-0.09*'SEC Calculator 2021'!H80),IF(AND('SEC Calculator 2021'!W80&gt;=65,'SEC Calculator 2021'!W80&lt;=66.99),(600-0.15*'SEC Calculator 2021'!H80),960-0.24*'SEC Calculator 2021'!H80))))),0)</f>
        <v>0</v>
      </c>
      <c r="Y80" s="78">
        <f t="shared" si="3"/>
        <v>121</v>
      </c>
      <c r="Z80" s="77">
        <f>IFERROR(IF(I80&lt;=3000,I80*VLOOKUP(Y80,'SEC Appendix V2'!$E$8:$F$107,2,FALSE),IF(Y80&lt;55,0,IF(AND('SEC Calculator 2021'!Y80&gt;=55,'SEC Calculator 2021'!Y80&lt;59.99),(240-0.06*'SEC Calculator 2021'!I80),IF(AND('SEC Calculator 2021'!Y80&gt;=60,'SEC Calculator 2021'!Y80&lt;=64.99),(360-0.09*'SEC Calculator 2021'!I80),IF(AND('SEC Calculator 2021'!Y80&gt;=65,'SEC Calculator 2021'!Y80&lt;=66.99),(600-0.15*'SEC Calculator 2021'!I80),960-0.24*'SEC Calculator 2021'!I80))))),0)</f>
        <v>0</v>
      </c>
      <c r="AA80" s="78">
        <f t="shared" si="4"/>
        <v>121</v>
      </c>
      <c r="AB80" s="77">
        <f>IFERROR(IF(J80&lt;=3000,J80*VLOOKUP(AA80,'SEC Appendix V2'!$E$8:$F$107,2,FALSE),IF(AA80&lt;55,0,IF(AND('SEC Calculator 2021'!AA80&gt;=55,'SEC Calculator 2021'!AA80&lt;59.99),(240-0.06*'SEC Calculator 2021'!J80),IF(AND('SEC Calculator 2021'!AA80&gt;=60,'SEC Calculator 2021'!AA80&lt;=64.99),(360-0.09*'SEC Calculator 2021'!J80),IF(AND('SEC Calculator 2021'!AA80&gt;=65,'SEC Calculator 2021'!AA80&lt;=66.99),(600-0.15*'SEC Calculator 2021'!J80),960-0.24*'SEC Calculator 2021'!J80))))),0)</f>
        <v>0</v>
      </c>
      <c r="AC80" s="78">
        <f t="shared" si="5"/>
        <v>121</v>
      </c>
      <c r="AD80" s="77">
        <f>IFERROR(IF(K80&lt;=3000,K80*VLOOKUP(AC80,'SEC Appendix V2'!$E$8:$F$107,2,FALSE),IF(AC80&lt;55,0,IF(AND('SEC Calculator 2021'!AC80&gt;=55,'SEC Calculator 2021'!AC80&lt;59.99),(240-0.06*'SEC Calculator 2021'!K80),IF(AND('SEC Calculator 2021'!AC80&gt;=60,'SEC Calculator 2021'!AC80&lt;=64.99),(360-0.09*'SEC Calculator 2021'!K80),IF(AND('SEC Calculator 2021'!AC80&gt;=65,'SEC Calculator 2021'!AC80&lt;=66.99),(600-0.15*'SEC Calculator 2021'!K80),960-0.24*'SEC Calculator 2021'!K80))))),0)</f>
        <v>0</v>
      </c>
      <c r="AE80" s="78">
        <f t="shared" si="6"/>
        <v>121</v>
      </c>
      <c r="AF80" s="77">
        <f>IFERROR(IF(L80&lt;=3000,L80*VLOOKUP(AE80,'SEC Appendix V2'!$E$8:$F$107,2,FALSE),IF(AE80&lt;55,0,IF(AND('SEC Calculator 2021'!AE80&gt;=55,'SEC Calculator 2021'!AE80&lt;59.99),(240-0.06*'SEC Calculator 2021'!L80),IF(AND('SEC Calculator 2021'!AE80&gt;=60,'SEC Calculator 2021'!AE80&lt;=64.99),(360-0.09*'SEC Calculator 2021'!L80),IF(AND('SEC Calculator 2021'!AE80&gt;=65,'SEC Calculator 2021'!AE80&lt;=66.99),(600-0.15*'SEC Calculator 2021'!L80),960-0.24*'SEC Calculator 2021'!L80))))),0)</f>
        <v>0</v>
      </c>
      <c r="AG80" s="78">
        <f t="shared" si="7"/>
        <v>121</v>
      </c>
      <c r="AH80" s="77">
        <f>IFERROR(IF(M80&lt;=3000,M80*VLOOKUP(AG80,'SEC Appendix V2'!$E$8:$F$107,2,FALSE),IF(AG80&lt;55,0,IF(AND('SEC Calculator 2021'!AG80&gt;=55,'SEC Calculator 2021'!AG80&lt;59.99),(240-0.06*'SEC Calculator 2021'!M80),IF(AND('SEC Calculator 2021'!AG80&gt;=60,'SEC Calculator 2021'!AG80&lt;=64.99),(360-0.09*'SEC Calculator 2021'!M80),IF(AND('SEC Calculator 2021'!AG80&gt;=65,'SEC Calculator 2021'!AG80&lt;=66.99),(600-0.15*'SEC Calculator 2021'!M80),960-0.24*'SEC Calculator 2021'!M80))))),0)</f>
        <v>0</v>
      </c>
      <c r="AI80" s="78">
        <f t="shared" si="8"/>
        <v>121</v>
      </c>
      <c r="AJ80" s="77">
        <f>IFERROR(IF(N80&lt;=3000,N80*VLOOKUP(AI80,'SEC Appendix V2'!$E$8:$F$107,2,FALSE),IF(AI80&lt;55,0,IF(AND('SEC Calculator 2021'!AI80&gt;=55,'SEC Calculator 2021'!AI80&lt;59.99),(240-0.06*'SEC Calculator 2021'!N80),IF(AND('SEC Calculator 2021'!AI80&gt;=60,'SEC Calculator 2021'!AI80&lt;=64.99),(360-0.09*'SEC Calculator 2021'!N80),IF(AND('SEC Calculator 2021'!AI80&gt;=65,'SEC Calculator 2021'!AI80&lt;=66.99),(600-0.15*'SEC Calculator 2021'!N80),960-0.24*'SEC Calculator 2021'!N80))))),0)</f>
        <v>0</v>
      </c>
      <c r="AK80" s="78">
        <f t="shared" si="9"/>
        <v>121</v>
      </c>
      <c r="AL80" s="77">
        <f>IFERROR(IF(O80&lt;=3000,O80*VLOOKUP(AK80,'SEC Appendix V2'!$E$8:$F$107,2,FALSE),IF(AK80&lt;55,0,IF(AND('SEC Calculator 2021'!AK80&gt;=55,'SEC Calculator 2021'!AK80&lt;59.99),(240-0.06*'SEC Calculator 2021'!O80),IF(AND('SEC Calculator 2021'!AK80&gt;=60,'SEC Calculator 2021'!AK80&lt;=64.99),(360-0.09*'SEC Calculator 2021'!O80),IF(AND('SEC Calculator 2021'!AK80&gt;=65,'SEC Calculator 2021'!AK80&lt;=66.99),(600-0.15*'SEC Calculator 2021'!O80),960-0.24*'SEC Calculator 2021'!O80))))),0)</f>
        <v>0</v>
      </c>
      <c r="AM80" s="78">
        <f t="shared" si="10"/>
        <v>121</v>
      </c>
      <c r="AN80" s="77">
        <f>IFERROR(IF(P80&lt;=3000,P80*VLOOKUP(AM80,'SEC Appendix V2'!$E$8:$F$107,2,FALSE),IF(AM80&lt;55,0,IF(AND('SEC Calculator 2021'!AM80&gt;=55,'SEC Calculator 2021'!AM80&lt;59.99),(240-0.06*'SEC Calculator 2021'!P80),IF(AND('SEC Calculator 2021'!AM80&gt;=60,'SEC Calculator 2021'!AM80&lt;=64.99),(360-0.09*'SEC Calculator 2021'!P80),IF(AND('SEC Calculator 2021'!AM80&gt;=65,'SEC Calculator 2021'!AM80&lt;=66.99),(600-0.15*'SEC Calculator 2021'!P80),960-0.24*'SEC Calculator 2021'!P80))))),0)</f>
        <v>0</v>
      </c>
      <c r="AO80" s="86">
        <f t="shared" si="11"/>
        <v>0</v>
      </c>
    </row>
    <row r="81" spans="1:41" outlineLevel="1" x14ac:dyDescent="0.25">
      <c r="A81" s="70">
        <v>52</v>
      </c>
      <c r="B81" s="57"/>
      <c r="C81" s="58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50">
        <f t="shared" si="12"/>
        <v>121</v>
      </c>
      <c r="R81" s="77">
        <f>IFERROR(IF(E81&lt;=3000,E81*VLOOKUP(Q81,'SEC Appendix V2'!$E$8:$F$107,2,FALSE),IF(Q81&lt;55,0,IF(AND('SEC Calculator 2021'!Q81&gt;=55,'SEC Calculator 2021'!Q81&lt;59.99),(240-0.06*'SEC Calculator 2021'!E81),IF(AND('SEC Calculator 2021'!Q81&gt;=60,'SEC Calculator 2021'!Q81&lt;=64.99),(360-0.09*'SEC Calculator 2021'!E81),IF(AND('SEC Calculator 2021'!Q81&gt;=65,'SEC Calculator 2021'!Q81&lt;=66.99),(600-0.15*'SEC Calculator 2021'!E81),960-0.24*'SEC Calculator 2021'!E81))))),0)</f>
        <v>0</v>
      </c>
      <c r="S81" s="78">
        <f t="shared" si="0"/>
        <v>121</v>
      </c>
      <c r="T81" s="77">
        <f>IFERROR(IF(F81&lt;=3000,F81*VLOOKUP(S81,'SEC Appendix V2'!$E$8:$F$107,2,FALSE),IF(S81&lt;55,0,IF(AND('SEC Calculator 2021'!S81&gt;=55,'SEC Calculator 2021'!S81&lt;59.99),(240-0.06*'SEC Calculator 2021'!F81),IF(AND('SEC Calculator 2021'!S81&gt;=60,'SEC Calculator 2021'!S81&lt;=64.99),(360-0.09*'SEC Calculator 2021'!F81),IF(AND('SEC Calculator 2021'!S81&gt;=65,'SEC Calculator 2021'!S81&lt;=66.99),(600-0.15*'SEC Calculator 2021'!F81),960-0.24*'SEC Calculator 2021'!F81))))),0)</f>
        <v>0</v>
      </c>
      <c r="U81" s="78">
        <f t="shared" si="1"/>
        <v>121</v>
      </c>
      <c r="V81" s="77">
        <f>IFERROR(IF(G81&lt;=3000,G81*VLOOKUP(U81,'SEC Appendix V2'!$E$8:$F$107,2,FALSE),IF(U81&lt;55,0,IF(AND('SEC Calculator 2021'!U81&gt;=55,'SEC Calculator 2021'!U81&lt;59.99),(240-0.06*'SEC Calculator 2021'!G81),IF(AND('SEC Calculator 2021'!U81&gt;=60,'SEC Calculator 2021'!U81&lt;=64.99),(360-0.09*'SEC Calculator 2021'!G81),IF(AND('SEC Calculator 2021'!U81&gt;=65,'SEC Calculator 2021'!U81&lt;=66.99),(600-0.15*'SEC Calculator 2021'!G81),960-0.24*'SEC Calculator 2021'!G81))))),0)</f>
        <v>0</v>
      </c>
      <c r="W81" s="78">
        <f t="shared" si="2"/>
        <v>121</v>
      </c>
      <c r="X81" s="77">
        <f>IFERROR(IF(H81&lt;=3000,H81*VLOOKUP(W81,'SEC Appendix V2'!$E$8:$F$107,2,FALSE),IF(W81&lt;55,0,IF(AND('SEC Calculator 2021'!W81&gt;=55,'SEC Calculator 2021'!W81&lt;59.99),(240-0.06*'SEC Calculator 2021'!H81),IF(AND('SEC Calculator 2021'!W81&gt;=60,'SEC Calculator 2021'!W81&lt;=64.99),(360-0.09*'SEC Calculator 2021'!H81),IF(AND('SEC Calculator 2021'!W81&gt;=65,'SEC Calculator 2021'!W81&lt;=66.99),(600-0.15*'SEC Calculator 2021'!H81),960-0.24*'SEC Calculator 2021'!H81))))),0)</f>
        <v>0</v>
      </c>
      <c r="Y81" s="78">
        <f t="shared" si="3"/>
        <v>121</v>
      </c>
      <c r="Z81" s="77">
        <f>IFERROR(IF(I81&lt;=3000,I81*VLOOKUP(Y81,'SEC Appendix V2'!$E$8:$F$107,2,FALSE),IF(Y81&lt;55,0,IF(AND('SEC Calculator 2021'!Y81&gt;=55,'SEC Calculator 2021'!Y81&lt;59.99),(240-0.06*'SEC Calculator 2021'!I81),IF(AND('SEC Calculator 2021'!Y81&gt;=60,'SEC Calculator 2021'!Y81&lt;=64.99),(360-0.09*'SEC Calculator 2021'!I81),IF(AND('SEC Calculator 2021'!Y81&gt;=65,'SEC Calculator 2021'!Y81&lt;=66.99),(600-0.15*'SEC Calculator 2021'!I81),960-0.24*'SEC Calculator 2021'!I81))))),0)</f>
        <v>0</v>
      </c>
      <c r="AA81" s="78">
        <f t="shared" si="4"/>
        <v>121</v>
      </c>
      <c r="AB81" s="77">
        <f>IFERROR(IF(J81&lt;=3000,J81*VLOOKUP(AA81,'SEC Appendix V2'!$E$8:$F$107,2,FALSE),IF(AA81&lt;55,0,IF(AND('SEC Calculator 2021'!AA81&gt;=55,'SEC Calculator 2021'!AA81&lt;59.99),(240-0.06*'SEC Calculator 2021'!J81),IF(AND('SEC Calculator 2021'!AA81&gt;=60,'SEC Calculator 2021'!AA81&lt;=64.99),(360-0.09*'SEC Calculator 2021'!J81),IF(AND('SEC Calculator 2021'!AA81&gt;=65,'SEC Calculator 2021'!AA81&lt;=66.99),(600-0.15*'SEC Calculator 2021'!J81),960-0.24*'SEC Calculator 2021'!J81))))),0)</f>
        <v>0</v>
      </c>
      <c r="AC81" s="78">
        <f t="shared" si="5"/>
        <v>121</v>
      </c>
      <c r="AD81" s="77">
        <f>IFERROR(IF(K81&lt;=3000,K81*VLOOKUP(AC81,'SEC Appendix V2'!$E$8:$F$107,2,FALSE),IF(AC81&lt;55,0,IF(AND('SEC Calculator 2021'!AC81&gt;=55,'SEC Calculator 2021'!AC81&lt;59.99),(240-0.06*'SEC Calculator 2021'!K81),IF(AND('SEC Calculator 2021'!AC81&gt;=60,'SEC Calculator 2021'!AC81&lt;=64.99),(360-0.09*'SEC Calculator 2021'!K81),IF(AND('SEC Calculator 2021'!AC81&gt;=65,'SEC Calculator 2021'!AC81&lt;=66.99),(600-0.15*'SEC Calculator 2021'!K81),960-0.24*'SEC Calculator 2021'!K81))))),0)</f>
        <v>0</v>
      </c>
      <c r="AE81" s="78">
        <f t="shared" si="6"/>
        <v>121</v>
      </c>
      <c r="AF81" s="77">
        <f>IFERROR(IF(L81&lt;=3000,L81*VLOOKUP(AE81,'SEC Appendix V2'!$E$8:$F$107,2,FALSE),IF(AE81&lt;55,0,IF(AND('SEC Calculator 2021'!AE81&gt;=55,'SEC Calculator 2021'!AE81&lt;59.99),(240-0.06*'SEC Calculator 2021'!L81),IF(AND('SEC Calculator 2021'!AE81&gt;=60,'SEC Calculator 2021'!AE81&lt;=64.99),(360-0.09*'SEC Calculator 2021'!L81),IF(AND('SEC Calculator 2021'!AE81&gt;=65,'SEC Calculator 2021'!AE81&lt;=66.99),(600-0.15*'SEC Calculator 2021'!L81),960-0.24*'SEC Calculator 2021'!L81))))),0)</f>
        <v>0</v>
      </c>
      <c r="AG81" s="78">
        <f t="shared" si="7"/>
        <v>121</v>
      </c>
      <c r="AH81" s="77">
        <f>IFERROR(IF(M81&lt;=3000,M81*VLOOKUP(AG81,'SEC Appendix V2'!$E$8:$F$107,2,FALSE),IF(AG81&lt;55,0,IF(AND('SEC Calculator 2021'!AG81&gt;=55,'SEC Calculator 2021'!AG81&lt;59.99),(240-0.06*'SEC Calculator 2021'!M81),IF(AND('SEC Calculator 2021'!AG81&gt;=60,'SEC Calculator 2021'!AG81&lt;=64.99),(360-0.09*'SEC Calculator 2021'!M81),IF(AND('SEC Calculator 2021'!AG81&gt;=65,'SEC Calculator 2021'!AG81&lt;=66.99),(600-0.15*'SEC Calculator 2021'!M81),960-0.24*'SEC Calculator 2021'!M81))))),0)</f>
        <v>0</v>
      </c>
      <c r="AI81" s="78">
        <f t="shared" si="8"/>
        <v>121</v>
      </c>
      <c r="AJ81" s="77">
        <f>IFERROR(IF(N81&lt;=3000,N81*VLOOKUP(AI81,'SEC Appendix V2'!$E$8:$F$107,2,FALSE),IF(AI81&lt;55,0,IF(AND('SEC Calculator 2021'!AI81&gt;=55,'SEC Calculator 2021'!AI81&lt;59.99),(240-0.06*'SEC Calculator 2021'!N81),IF(AND('SEC Calculator 2021'!AI81&gt;=60,'SEC Calculator 2021'!AI81&lt;=64.99),(360-0.09*'SEC Calculator 2021'!N81),IF(AND('SEC Calculator 2021'!AI81&gt;=65,'SEC Calculator 2021'!AI81&lt;=66.99),(600-0.15*'SEC Calculator 2021'!N81),960-0.24*'SEC Calculator 2021'!N81))))),0)</f>
        <v>0</v>
      </c>
      <c r="AK81" s="78">
        <f t="shared" si="9"/>
        <v>121</v>
      </c>
      <c r="AL81" s="77">
        <f>IFERROR(IF(O81&lt;=3000,O81*VLOOKUP(AK81,'SEC Appendix V2'!$E$8:$F$107,2,FALSE),IF(AK81&lt;55,0,IF(AND('SEC Calculator 2021'!AK81&gt;=55,'SEC Calculator 2021'!AK81&lt;59.99),(240-0.06*'SEC Calculator 2021'!O81),IF(AND('SEC Calculator 2021'!AK81&gt;=60,'SEC Calculator 2021'!AK81&lt;=64.99),(360-0.09*'SEC Calculator 2021'!O81),IF(AND('SEC Calculator 2021'!AK81&gt;=65,'SEC Calculator 2021'!AK81&lt;=66.99),(600-0.15*'SEC Calculator 2021'!O81),960-0.24*'SEC Calculator 2021'!O81))))),0)</f>
        <v>0</v>
      </c>
      <c r="AM81" s="78">
        <f t="shared" si="10"/>
        <v>121</v>
      </c>
      <c r="AN81" s="77">
        <f>IFERROR(IF(P81&lt;=3000,P81*VLOOKUP(AM81,'SEC Appendix V2'!$E$8:$F$107,2,FALSE),IF(AM81&lt;55,0,IF(AND('SEC Calculator 2021'!AM81&gt;=55,'SEC Calculator 2021'!AM81&lt;59.99),(240-0.06*'SEC Calculator 2021'!P81),IF(AND('SEC Calculator 2021'!AM81&gt;=60,'SEC Calculator 2021'!AM81&lt;=64.99),(360-0.09*'SEC Calculator 2021'!P81),IF(AND('SEC Calculator 2021'!AM81&gt;=65,'SEC Calculator 2021'!AM81&lt;=66.99),(600-0.15*'SEC Calculator 2021'!P81),960-0.24*'SEC Calculator 2021'!P81))))),0)</f>
        <v>0</v>
      </c>
      <c r="AO81" s="86">
        <f t="shared" si="11"/>
        <v>0</v>
      </c>
    </row>
    <row r="82" spans="1:41" outlineLevel="1" x14ac:dyDescent="0.25">
      <c r="A82" s="70">
        <v>53</v>
      </c>
      <c r="B82" s="57"/>
      <c r="C82" s="58"/>
      <c r="D82" s="59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50">
        <f t="shared" si="12"/>
        <v>121</v>
      </c>
      <c r="R82" s="77">
        <f>IFERROR(IF(E82&lt;=3000,E82*VLOOKUP(Q82,'SEC Appendix V2'!$E$8:$F$107,2,FALSE),IF(Q82&lt;55,0,IF(AND('SEC Calculator 2021'!Q82&gt;=55,'SEC Calculator 2021'!Q82&lt;59.99),(240-0.06*'SEC Calculator 2021'!E82),IF(AND('SEC Calculator 2021'!Q82&gt;=60,'SEC Calculator 2021'!Q82&lt;=64.99),(360-0.09*'SEC Calculator 2021'!E82),IF(AND('SEC Calculator 2021'!Q82&gt;=65,'SEC Calculator 2021'!Q82&lt;=66.99),(600-0.15*'SEC Calculator 2021'!E82),960-0.24*'SEC Calculator 2021'!E82))))),0)</f>
        <v>0</v>
      </c>
      <c r="S82" s="78">
        <f t="shared" si="0"/>
        <v>121</v>
      </c>
      <c r="T82" s="77">
        <f>IFERROR(IF(F82&lt;=3000,F82*VLOOKUP(S82,'SEC Appendix V2'!$E$8:$F$107,2,FALSE),IF(S82&lt;55,0,IF(AND('SEC Calculator 2021'!S82&gt;=55,'SEC Calculator 2021'!S82&lt;59.99),(240-0.06*'SEC Calculator 2021'!F82),IF(AND('SEC Calculator 2021'!S82&gt;=60,'SEC Calculator 2021'!S82&lt;=64.99),(360-0.09*'SEC Calculator 2021'!F82),IF(AND('SEC Calculator 2021'!S82&gt;=65,'SEC Calculator 2021'!S82&lt;=66.99),(600-0.15*'SEC Calculator 2021'!F82),960-0.24*'SEC Calculator 2021'!F82))))),0)</f>
        <v>0</v>
      </c>
      <c r="U82" s="78">
        <f t="shared" si="1"/>
        <v>121</v>
      </c>
      <c r="V82" s="77">
        <f>IFERROR(IF(G82&lt;=3000,G82*VLOOKUP(U82,'SEC Appendix V2'!$E$8:$F$107,2,FALSE),IF(U82&lt;55,0,IF(AND('SEC Calculator 2021'!U82&gt;=55,'SEC Calculator 2021'!U82&lt;59.99),(240-0.06*'SEC Calculator 2021'!G82),IF(AND('SEC Calculator 2021'!U82&gt;=60,'SEC Calculator 2021'!U82&lt;=64.99),(360-0.09*'SEC Calculator 2021'!G82),IF(AND('SEC Calculator 2021'!U82&gt;=65,'SEC Calculator 2021'!U82&lt;=66.99),(600-0.15*'SEC Calculator 2021'!G82),960-0.24*'SEC Calculator 2021'!G82))))),0)</f>
        <v>0</v>
      </c>
      <c r="W82" s="78">
        <f t="shared" si="2"/>
        <v>121</v>
      </c>
      <c r="X82" s="77">
        <f>IFERROR(IF(H82&lt;=3000,H82*VLOOKUP(W82,'SEC Appendix V2'!$E$8:$F$107,2,FALSE),IF(W82&lt;55,0,IF(AND('SEC Calculator 2021'!W82&gt;=55,'SEC Calculator 2021'!W82&lt;59.99),(240-0.06*'SEC Calculator 2021'!H82),IF(AND('SEC Calculator 2021'!W82&gt;=60,'SEC Calculator 2021'!W82&lt;=64.99),(360-0.09*'SEC Calculator 2021'!H82),IF(AND('SEC Calculator 2021'!W82&gt;=65,'SEC Calculator 2021'!W82&lt;=66.99),(600-0.15*'SEC Calculator 2021'!H82),960-0.24*'SEC Calculator 2021'!H82))))),0)</f>
        <v>0</v>
      </c>
      <c r="Y82" s="78">
        <f t="shared" si="3"/>
        <v>121</v>
      </c>
      <c r="Z82" s="77">
        <f>IFERROR(IF(I82&lt;=3000,I82*VLOOKUP(Y82,'SEC Appendix V2'!$E$8:$F$107,2,FALSE),IF(Y82&lt;55,0,IF(AND('SEC Calculator 2021'!Y82&gt;=55,'SEC Calculator 2021'!Y82&lt;59.99),(240-0.06*'SEC Calculator 2021'!I82),IF(AND('SEC Calculator 2021'!Y82&gt;=60,'SEC Calculator 2021'!Y82&lt;=64.99),(360-0.09*'SEC Calculator 2021'!I82),IF(AND('SEC Calculator 2021'!Y82&gt;=65,'SEC Calculator 2021'!Y82&lt;=66.99),(600-0.15*'SEC Calculator 2021'!I82),960-0.24*'SEC Calculator 2021'!I82))))),0)</f>
        <v>0</v>
      </c>
      <c r="AA82" s="78">
        <f t="shared" si="4"/>
        <v>121</v>
      </c>
      <c r="AB82" s="77">
        <f>IFERROR(IF(J82&lt;=3000,J82*VLOOKUP(AA82,'SEC Appendix V2'!$E$8:$F$107,2,FALSE),IF(AA82&lt;55,0,IF(AND('SEC Calculator 2021'!AA82&gt;=55,'SEC Calculator 2021'!AA82&lt;59.99),(240-0.06*'SEC Calculator 2021'!J82),IF(AND('SEC Calculator 2021'!AA82&gt;=60,'SEC Calculator 2021'!AA82&lt;=64.99),(360-0.09*'SEC Calculator 2021'!J82),IF(AND('SEC Calculator 2021'!AA82&gt;=65,'SEC Calculator 2021'!AA82&lt;=66.99),(600-0.15*'SEC Calculator 2021'!J82),960-0.24*'SEC Calculator 2021'!J82))))),0)</f>
        <v>0</v>
      </c>
      <c r="AC82" s="78">
        <f t="shared" si="5"/>
        <v>121</v>
      </c>
      <c r="AD82" s="77">
        <f>IFERROR(IF(K82&lt;=3000,K82*VLOOKUP(AC82,'SEC Appendix V2'!$E$8:$F$107,2,FALSE),IF(AC82&lt;55,0,IF(AND('SEC Calculator 2021'!AC82&gt;=55,'SEC Calculator 2021'!AC82&lt;59.99),(240-0.06*'SEC Calculator 2021'!K82),IF(AND('SEC Calculator 2021'!AC82&gt;=60,'SEC Calculator 2021'!AC82&lt;=64.99),(360-0.09*'SEC Calculator 2021'!K82),IF(AND('SEC Calculator 2021'!AC82&gt;=65,'SEC Calculator 2021'!AC82&lt;=66.99),(600-0.15*'SEC Calculator 2021'!K82),960-0.24*'SEC Calculator 2021'!K82))))),0)</f>
        <v>0</v>
      </c>
      <c r="AE82" s="78">
        <f t="shared" si="6"/>
        <v>121</v>
      </c>
      <c r="AF82" s="77">
        <f>IFERROR(IF(L82&lt;=3000,L82*VLOOKUP(AE82,'SEC Appendix V2'!$E$8:$F$107,2,FALSE),IF(AE82&lt;55,0,IF(AND('SEC Calculator 2021'!AE82&gt;=55,'SEC Calculator 2021'!AE82&lt;59.99),(240-0.06*'SEC Calculator 2021'!L82),IF(AND('SEC Calculator 2021'!AE82&gt;=60,'SEC Calculator 2021'!AE82&lt;=64.99),(360-0.09*'SEC Calculator 2021'!L82),IF(AND('SEC Calculator 2021'!AE82&gt;=65,'SEC Calculator 2021'!AE82&lt;=66.99),(600-0.15*'SEC Calculator 2021'!L82),960-0.24*'SEC Calculator 2021'!L82))))),0)</f>
        <v>0</v>
      </c>
      <c r="AG82" s="78">
        <f t="shared" si="7"/>
        <v>121</v>
      </c>
      <c r="AH82" s="77">
        <f>IFERROR(IF(M82&lt;=3000,M82*VLOOKUP(AG82,'SEC Appendix V2'!$E$8:$F$107,2,FALSE),IF(AG82&lt;55,0,IF(AND('SEC Calculator 2021'!AG82&gt;=55,'SEC Calculator 2021'!AG82&lt;59.99),(240-0.06*'SEC Calculator 2021'!M82),IF(AND('SEC Calculator 2021'!AG82&gt;=60,'SEC Calculator 2021'!AG82&lt;=64.99),(360-0.09*'SEC Calculator 2021'!M82),IF(AND('SEC Calculator 2021'!AG82&gt;=65,'SEC Calculator 2021'!AG82&lt;=66.99),(600-0.15*'SEC Calculator 2021'!M82),960-0.24*'SEC Calculator 2021'!M82))))),0)</f>
        <v>0</v>
      </c>
      <c r="AI82" s="78">
        <f t="shared" si="8"/>
        <v>121</v>
      </c>
      <c r="AJ82" s="77">
        <f>IFERROR(IF(N82&lt;=3000,N82*VLOOKUP(AI82,'SEC Appendix V2'!$E$8:$F$107,2,FALSE),IF(AI82&lt;55,0,IF(AND('SEC Calculator 2021'!AI82&gt;=55,'SEC Calculator 2021'!AI82&lt;59.99),(240-0.06*'SEC Calculator 2021'!N82),IF(AND('SEC Calculator 2021'!AI82&gt;=60,'SEC Calculator 2021'!AI82&lt;=64.99),(360-0.09*'SEC Calculator 2021'!N82),IF(AND('SEC Calculator 2021'!AI82&gt;=65,'SEC Calculator 2021'!AI82&lt;=66.99),(600-0.15*'SEC Calculator 2021'!N82),960-0.24*'SEC Calculator 2021'!N82))))),0)</f>
        <v>0</v>
      </c>
      <c r="AK82" s="78">
        <f t="shared" si="9"/>
        <v>121</v>
      </c>
      <c r="AL82" s="77">
        <f>IFERROR(IF(O82&lt;=3000,O82*VLOOKUP(AK82,'SEC Appendix V2'!$E$8:$F$107,2,FALSE),IF(AK82&lt;55,0,IF(AND('SEC Calculator 2021'!AK82&gt;=55,'SEC Calculator 2021'!AK82&lt;59.99),(240-0.06*'SEC Calculator 2021'!O82),IF(AND('SEC Calculator 2021'!AK82&gt;=60,'SEC Calculator 2021'!AK82&lt;=64.99),(360-0.09*'SEC Calculator 2021'!O82),IF(AND('SEC Calculator 2021'!AK82&gt;=65,'SEC Calculator 2021'!AK82&lt;=66.99),(600-0.15*'SEC Calculator 2021'!O82),960-0.24*'SEC Calculator 2021'!O82))))),0)</f>
        <v>0</v>
      </c>
      <c r="AM82" s="78">
        <f t="shared" si="10"/>
        <v>121</v>
      </c>
      <c r="AN82" s="77">
        <f>IFERROR(IF(P82&lt;=3000,P82*VLOOKUP(AM82,'SEC Appendix V2'!$E$8:$F$107,2,FALSE),IF(AM82&lt;55,0,IF(AND('SEC Calculator 2021'!AM82&gt;=55,'SEC Calculator 2021'!AM82&lt;59.99),(240-0.06*'SEC Calculator 2021'!P82),IF(AND('SEC Calculator 2021'!AM82&gt;=60,'SEC Calculator 2021'!AM82&lt;=64.99),(360-0.09*'SEC Calculator 2021'!P82),IF(AND('SEC Calculator 2021'!AM82&gt;=65,'SEC Calculator 2021'!AM82&lt;=66.99),(600-0.15*'SEC Calculator 2021'!P82),960-0.24*'SEC Calculator 2021'!P82))))),0)</f>
        <v>0</v>
      </c>
      <c r="AO82" s="86">
        <f t="shared" si="11"/>
        <v>0</v>
      </c>
    </row>
    <row r="83" spans="1:41" outlineLevel="1" x14ac:dyDescent="0.25">
      <c r="A83" s="70">
        <v>54</v>
      </c>
      <c r="B83" s="58"/>
      <c r="C83" s="58"/>
      <c r="D83" s="59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50">
        <f t="shared" si="12"/>
        <v>121</v>
      </c>
      <c r="R83" s="77">
        <f>IFERROR(IF(E83&lt;=3000,E83*VLOOKUP(Q83,'SEC Appendix V2'!$E$8:$F$107,2,FALSE),IF(Q83&lt;55,0,IF(AND('SEC Calculator 2021'!Q83&gt;=55,'SEC Calculator 2021'!Q83&lt;59.99),(240-0.06*'SEC Calculator 2021'!E83),IF(AND('SEC Calculator 2021'!Q83&gt;=60,'SEC Calculator 2021'!Q83&lt;=64.99),(360-0.09*'SEC Calculator 2021'!E83),IF(AND('SEC Calculator 2021'!Q83&gt;=65,'SEC Calculator 2021'!Q83&lt;=66.99),(600-0.15*'SEC Calculator 2021'!E83),960-0.24*'SEC Calculator 2021'!E83))))),0)</f>
        <v>0</v>
      </c>
      <c r="S83" s="78">
        <f t="shared" si="0"/>
        <v>121</v>
      </c>
      <c r="T83" s="77">
        <f>IFERROR(IF(F83&lt;=3000,F83*VLOOKUP(S83,'SEC Appendix V2'!$E$8:$F$107,2,FALSE),IF(S83&lt;55,0,IF(AND('SEC Calculator 2021'!S83&gt;=55,'SEC Calculator 2021'!S83&lt;59.99),(240-0.06*'SEC Calculator 2021'!F83),IF(AND('SEC Calculator 2021'!S83&gt;=60,'SEC Calculator 2021'!S83&lt;=64.99),(360-0.09*'SEC Calculator 2021'!F83),IF(AND('SEC Calculator 2021'!S83&gt;=65,'SEC Calculator 2021'!S83&lt;=66.99),(600-0.15*'SEC Calculator 2021'!F83),960-0.24*'SEC Calculator 2021'!F83))))),0)</f>
        <v>0</v>
      </c>
      <c r="U83" s="78">
        <f t="shared" si="1"/>
        <v>121</v>
      </c>
      <c r="V83" s="77">
        <f>IFERROR(IF(G83&lt;=3000,G83*VLOOKUP(U83,'SEC Appendix V2'!$E$8:$F$107,2,FALSE),IF(U83&lt;55,0,IF(AND('SEC Calculator 2021'!U83&gt;=55,'SEC Calculator 2021'!U83&lt;59.99),(240-0.06*'SEC Calculator 2021'!G83),IF(AND('SEC Calculator 2021'!U83&gt;=60,'SEC Calculator 2021'!U83&lt;=64.99),(360-0.09*'SEC Calculator 2021'!G83),IF(AND('SEC Calculator 2021'!U83&gt;=65,'SEC Calculator 2021'!U83&lt;=66.99),(600-0.15*'SEC Calculator 2021'!G83),960-0.24*'SEC Calculator 2021'!G83))))),0)</f>
        <v>0</v>
      </c>
      <c r="W83" s="78">
        <f t="shared" si="2"/>
        <v>121</v>
      </c>
      <c r="X83" s="77">
        <f>IFERROR(IF(H83&lt;=3000,H83*VLOOKUP(W83,'SEC Appendix V2'!$E$8:$F$107,2,FALSE),IF(W83&lt;55,0,IF(AND('SEC Calculator 2021'!W83&gt;=55,'SEC Calculator 2021'!W83&lt;59.99),(240-0.06*'SEC Calculator 2021'!H83),IF(AND('SEC Calculator 2021'!W83&gt;=60,'SEC Calculator 2021'!W83&lt;=64.99),(360-0.09*'SEC Calculator 2021'!H83),IF(AND('SEC Calculator 2021'!W83&gt;=65,'SEC Calculator 2021'!W83&lt;=66.99),(600-0.15*'SEC Calculator 2021'!H83),960-0.24*'SEC Calculator 2021'!H83))))),0)</f>
        <v>0</v>
      </c>
      <c r="Y83" s="78">
        <f t="shared" si="3"/>
        <v>121</v>
      </c>
      <c r="Z83" s="77">
        <f>IFERROR(IF(I83&lt;=3000,I83*VLOOKUP(Y83,'SEC Appendix V2'!$E$8:$F$107,2,FALSE),IF(Y83&lt;55,0,IF(AND('SEC Calculator 2021'!Y83&gt;=55,'SEC Calculator 2021'!Y83&lt;59.99),(240-0.06*'SEC Calculator 2021'!I83),IF(AND('SEC Calculator 2021'!Y83&gt;=60,'SEC Calculator 2021'!Y83&lt;=64.99),(360-0.09*'SEC Calculator 2021'!I83),IF(AND('SEC Calculator 2021'!Y83&gt;=65,'SEC Calculator 2021'!Y83&lt;=66.99),(600-0.15*'SEC Calculator 2021'!I83),960-0.24*'SEC Calculator 2021'!I83))))),0)</f>
        <v>0</v>
      </c>
      <c r="AA83" s="78">
        <f t="shared" si="4"/>
        <v>121</v>
      </c>
      <c r="AB83" s="77">
        <f>IFERROR(IF(J83&lt;=3000,J83*VLOOKUP(AA83,'SEC Appendix V2'!$E$8:$F$107,2,FALSE),IF(AA83&lt;55,0,IF(AND('SEC Calculator 2021'!AA83&gt;=55,'SEC Calculator 2021'!AA83&lt;59.99),(240-0.06*'SEC Calculator 2021'!J83),IF(AND('SEC Calculator 2021'!AA83&gt;=60,'SEC Calculator 2021'!AA83&lt;=64.99),(360-0.09*'SEC Calculator 2021'!J83),IF(AND('SEC Calculator 2021'!AA83&gt;=65,'SEC Calculator 2021'!AA83&lt;=66.99),(600-0.15*'SEC Calculator 2021'!J83),960-0.24*'SEC Calculator 2021'!J83))))),0)</f>
        <v>0</v>
      </c>
      <c r="AC83" s="78">
        <f t="shared" si="5"/>
        <v>121</v>
      </c>
      <c r="AD83" s="77">
        <f>IFERROR(IF(K83&lt;=3000,K83*VLOOKUP(AC83,'SEC Appendix V2'!$E$8:$F$107,2,FALSE),IF(AC83&lt;55,0,IF(AND('SEC Calculator 2021'!AC83&gt;=55,'SEC Calculator 2021'!AC83&lt;59.99),(240-0.06*'SEC Calculator 2021'!K83),IF(AND('SEC Calculator 2021'!AC83&gt;=60,'SEC Calculator 2021'!AC83&lt;=64.99),(360-0.09*'SEC Calculator 2021'!K83),IF(AND('SEC Calculator 2021'!AC83&gt;=65,'SEC Calculator 2021'!AC83&lt;=66.99),(600-0.15*'SEC Calculator 2021'!K83),960-0.24*'SEC Calculator 2021'!K83))))),0)</f>
        <v>0</v>
      </c>
      <c r="AE83" s="78">
        <f t="shared" si="6"/>
        <v>121</v>
      </c>
      <c r="AF83" s="77">
        <f>IFERROR(IF(L83&lt;=3000,L83*VLOOKUP(AE83,'SEC Appendix V2'!$E$8:$F$107,2,FALSE),IF(AE83&lt;55,0,IF(AND('SEC Calculator 2021'!AE83&gt;=55,'SEC Calculator 2021'!AE83&lt;59.99),(240-0.06*'SEC Calculator 2021'!L83),IF(AND('SEC Calculator 2021'!AE83&gt;=60,'SEC Calculator 2021'!AE83&lt;=64.99),(360-0.09*'SEC Calculator 2021'!L83),IF(AND('SEC Calculator 2021'!AE83&gt;=65,'SEC Calculator 2021'!AE83&lt;=66.99),(600-0.15*'SEC Calculator 2021'!L83),960-0.24*'SEC Calculator 2021'!L83))))),0)</f>
        <v>0</v>
      </c>
      <c r="AG83" s="78">
        <f t="shared" si="7"/>
        <v>121</v>
      </c>
      <c r="AH83" s="77">
        <f>IFERROR(IF(M83&lt;=3000,M83*VLOOKUP(AG83,'SEC Appendix V2'!$E$8:$F$107,2,FALSE),IF(AG83&lt;55,0,IF(AND('SEC Calculator 2021'!AG83&gt;=55,'SEC Calculator 2021'!AG83&lt;59.99),(240-0.06*'SEC Calculator 2021'!M83),IF(AND('SEC Calculator 2021'!AG83&gt;=60,'SEC Calculator 2021'!AG83&lt;=64.99),(360-0.09*'SEC Calculator 2021'!M83),IF(AND('SEC Calculator 2021'!AG83&gt;=65,'SEC Calculator 2021'!AG83&lt;=66.99),(600-0.15*'SEC Calculator 2021'!M83),960-0.24*'SEC Calculator 2021'!M83))))),0)</f>
        <v>0</v>
      </c>
      <c r="AI83" s="78">
        <f t="shared" si="8"/>
        <v>121</v>
      </c>
      <c r="AJ83" s="77">
        <f>IFERROR(IF(N83&lt;=3000,N83*VLOOKUP(AI83,'SEC Appendix V2'!$E$8:$F$107,2,FALSE),IF(AI83&lt;55,0,IF(AND('SEC Calculator 2021'!AI83&gt;=55,'SEC Calculator 2021'!AI83&lt;59.99),(240-0.06*'SEC Calculator 2021'!N83),IF(AND('SEC Calculator 2021'!AI83&gt;=60,'SEC Calculator 2021'!AI83&lt;=64.99),(360-0.09*'SEC Calculator 2021'!N83),IF(AND('SEC Calculator 2021'!AI83&gt;=65,'SEC Calculator 2021'!AI83&lt;=66.99),(600-0.15*'SEC Calculator 2021'!N83),960-0.24*'SEC Calculator 2021'!N83))))),0)</f>
        <v>0</v>
      </c>
      <c r="AK83" s="78">
        <f t="shared" si="9"/>
        <v>121</v>
      </c>
      <c r="AL83" s="77">
        <f>IFERROR(IF(O83&lt;=3000,O83*VLOOKUP(AK83,'SEC Appendix V2'!$E$8:$F$107,2,FALSE),IF(AK83&lt;55,0,IF(AND('SEC Calculator 2021'!AK83&gt;=55,'SEC Calculator 2021'!AK83&lt;59.99),(240-0.06*'SEC Calculator 2021'!O83),IF(AND('SEC Calculator 2021'!AK83&gt;=60,'SEC Calculator 2021'!AK83&lt;=64.99),(360-0.09*'SEC Calculator 2021'!O83),IF(AND('SEC Calculator 2021'!AK83&gt;=65,'SEC Calculator 2021'!AK83&lt;=66.99),(600-0.15*'SEC Calculator 2021'!O83),960-0.24*'SEC Calculator 2021'!O83))))),0)</f>
        <v>0</v>
      </c>
      <c r="AM83" s="78">
        <f t="shared" si="10"/>
        <v>121</v>
      </c>
      <c r="AN83" s="77">
        <f>IFERROR(IF(P83&lt;=3000,P83*VLOOKUP(AM83,'SEC Appendix V2'!$E$8:$F$107,2,FALSE),IF(AM83&lt;55,0,IF(AND('SEC Calculator 2021'!AM83&gt;=55,'SEC Calculator 2021'!AM83&lt;59.99),(240-0.06*'SEC Calculator 2021'!P83),IF(AND('SEC Calculator 2021'!AM83&gt;=60,'SEC Calculator 2021'!AM83&lt;=64.99),(360-0.09*'SEC Calculator 2021'!P83),IF(AND('SEC Calculator 2021'!AM83&gt;=65,'SEC Calculator 2021'!AM83&lt;=66.99),(600-0.15*'SEC Calculator 2021'!P83),960-0.24*'SEC Calculator 2021'!P83))))),0)</f>
        <v>0</v>
      </c>
      <c r="AO83" s="86">
        <f t="shared" si="11"/>
        <v>0</v>
      </c>
    </row>
    <row r="84" spans="1:41" outlineLevel="1" x14ac:dyDescent="0.25">
      <c r="A84" s="70">
        <v>55</v>
      </c>
      <c r="B84" s="57"/>
      <c r="C84" s="58"/>
      <c r="D84" s="59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50">
        <f t="shared" si="12"/>
        <v>121</v>
      </c>
      <c r="R84" s="77">
        <f>IFERROR(IF(E84&lt;=3000,E84*VLOOKUP(Q84,'SEC Appendix V2'!$E$8:$F$107,2,FALSE),IF(Q84&lt;55,0,IF(AND('SEC Calculator 2021'!Q84&gt;=55,'SEC Calculator 2021'!Q84&lt;59.99),(240-0.06*'SEC Calculator 2021'!E84),IF(AND('SEC Calculator 2021'!Q84&gt;=60,'SEC Calculator 2021'!Q84&lt;=64.99),(360-0.09*'SEC Calculator 2021'!E84),IF(AND('SEC Calculator 2021'!Q84&gt;=65,'SEC Calculator 2021'!Q84&lt;=66.99),(600-0.15*'SEC Calculator 2021'!E84),960-0.24*'SEC Calculator 2021'!E84))))),0)</f>
        <v>0</v>
      </c>
      <c r="S84" s="78">
        <f t="shared" si="0"/>
        <v>121</v>
      </c>
      <c r="T84" s="77">
        <f>IFERROR(IF(F84&lt;=3000,F84*VLOOKUP(S84,'SEC Appendix V2'!$E$8:$F$107,2,FALSE),IF(S84&lt;55,0,IF(AND('SEC Calculator 2021'!S84&gt;=55,'SEC Calculator 2021'!S84&lt;59.99),(240-0.06*'SEC Calculator 2021'!F84),IF(AND('SEC Calculator 2021'!S84&gt;=60,'SEC Calculator 2021'!S84&lt;=64.99),(360-0.09*'SEC Calculator 2021'!F84),IF(AND('SEC Calculator 2021'!S84&gt;=65,'SEC Calculator 2021'!S84&lt;=66.99),(600-0.15*'SEC Calculator 2021'!F84),960-0.24*'SEC Calculator 2021'!F84))))),0)</f>
        <v>0</v>
      </c>
      <c r="U84" s="78">
        <f t="shared" si="1"/>
        <v>121</v>
      </c>
      <c r="V84" s="77">
        <f>IFERROR(IF(G84&lt;=3000,G84*VLOOKUP(U84,'SEC Appendix V2'!$E$8:$F$107,2,FALSE),IF(U84&lt;55,0,IF(AND('SEC Calculator 2021'!U84&gt;=55,'SEC Calculator 2021'!U84&lt;59.99),(240-0.06*'SEC Calculator 2021'!G84),IF(AND('SEC Calculator 2021'!U84&gt;=60,'SEC Calculator 2021'!U84&lt;=64.99),(360-0.09*'SEC Calculator 2021'!G84),IF(AND('SEC Calculator 2021'!U84&gt;=65,'SEC Calculator 2021'!U84&lt;=66.99),(600-0.15*'SEC Calculator 2021'!G84),960-0.24*'SEC Calculator 2021'!G84))))),0)</f>
        <v>0</v>
      </c>
      <c r="W84" s="78">
        <f t="shared" si="2"/>
        <v>121</v>
      </c>
      <c r="X84" s="77">
        <f>IFERROR(IF(H84&lt;=3000,H84*VLOOKUP(W84,'SEC Appendix V2'!$E$8:$F$107,2,FALSE),IF(W84&lt;55,0,IF(AND('SEC Calculator 2021'!W84&gt;=55,'SEC Calculator 2021'!W84&lt;59.99),(240-0.06*'SEC Calculator 2021'!H84),IF(AND('SEC Calculator 2021'!W84&gt;=60,'SEC Calculator 2021'!W84&lt;=64.99),(360-0.09*'SEC Calculator 2021'!H84),IF(AND('SEC Calculator 2021'!W84&gt;=65,'SEC Calculator 2021'!W84&lt;=66.99),(600-0.15*'SEC Calculator 2021'!H84),960-0.24*'SEC Calculator 2021'!H84))))),0)</f>
        <v>0</v>
      </c>
      <c r="Y84" s="78">
        <f t="shared" si="3"/>
        <v>121</v>
      </c>
      <c r="Z84" s="77">
        <f>IFERROR(IF(I84&lt;=3000,I84*VLOOKUP(Y84,'SEC Appendix V2'!$E$8:$F$107,2,FALSE),IF(Y84&lt;55,0,IF(AND('SEC Calculator 2021'!Y84&gt;=55,'SEC Calculator 2021'!Y84&lt;59.99),(240-0.06*'SEC Calculator 2021'!I84),IF(AND('SEC Calculator 2021'!Y84&gt;=60,'SEC Calculator 2021'!Y84&lt;=64.99),(360-0.09*'SEC Calculator 2021'!I84),IF(AND('SEC Calculator 2021'!Y84&gt;=65,'SEC Calculator 2021'!Y84&lt;=66.99),(600-0.15*'SEC Calculator 2021'!I84),960-0.24*'SEC Calculator 2021'!I84))))),0)</f>
        <v>0</v>
      </c>
      <c r="AA84" s="78">
        <f t="shared" si="4"/>
        <v>121</v>
      </c>
      <c r="AB84" s="77">
        <f>IFERROR(IF(J84&lt;=3000,J84*VLOOKUP(AA84,'SEC Appendix V2'!$E$8:$F$107,2,FALSE),IF(AA84&lt;55,0,IF(AND('SEC Calculator 2021'!AA84&gt;=55,'SEC Calculator 2021'!AA84&lt;59.99),(240-0.06*'SEC Calculator 2021'!J84),IF(AND('SEC Calculator 2021'!AA84&gt;=60,'SEC Calculator 2021'!AA84&lt;=64.99),(360-0.09*'SEC Calculator 2021'!J84),IF(AND('SEC Calculator 2021'!AA84&gt;=65,'SEC Calculator 2021'!AA84&lt;=66.99),(600-0.15*'SEC Calculator 2021'!J84),960-0.24*'SEC Calculator 2021'!J84))))),0)</f>
        <v>0</v>
      </c>
      <c r="AC84" s="78">
        <f t="shared" si="5"/>
        <v>121</v>
      </c>
      <c r="AD84" s="77">
        <f>IFERROR(IF(K84&lt;=3000,K84*VLOOKUP(AC84,'SEC Appendix V2'!$E$8:$F$107,2,FALSE),IF(AC84&lt;55,0,IF(AND('SEC Calculator 2021'!AC84&gt;=55,'SEC Calculator 2021'!AC84&lt;59.99),(240-0.06*'SEC Calculator 2021'!K84),IF(AND('SEC Calculator 2021'!AC84&gt;=60,'SEC Calculator 2021'!AC84&lt;=64.99),(360-0.09*'SEC Calculator 2021'!K84),IF(AND('SEC Calculator 2021'!AC84&gt;=65,'SEC Calculator 2021'!AC84&lt;=66.99),(600-0.15*'SEC Calculator 2021'!K84),960-0.24*'SEC Calculator 2021'!K84))))),0)</f>
        <v>0</v>
      </c>
      <c r="AE84" s="78">
        <f t="shared" si="6"/>
        <v>121</v>
      </c>
      <c r="AF84" s="77">
        <f>IFERROR(IF(L84&lt;=3000,L84*VLOOKUP(AE84,'SEC Appendix V2'!$E$8:$F$107,2,FALSE),IF(AE84&lt;55,0,IF(AND('SEC Calculator 2021'!AE84&gt;=55,'SEC Calculator 2021'!AE84&lt;59.99),(240-0.06*'SEC Calculator 2021'!L84),IF(AND('SEC Calculator 2021'!AE84&gt;=60,'SEC Calculator 2021'!AE84&lt;=64.99),(360-0.09*'SEC Calculator 2021'!L84),IF(AND('SEC Calculator 2021'!AE84&gt;=65,'SEC Calculator 2021'!AE84&lt;=66.99),(600-0.15*'SEC Calculator 2021'!L84),960-0.24*'SEC Calculator 2021'!L84))))),0)</f>
        <v>0</v>
      </c>
      <c r="AG84" s="78">
        <f t="shared" si="7"/>
        <v>121</v>
      </c>
      <c r="AH84" s="77">
        <f>IFERROR(IF(M84&lt;=3000,M84*VLOOKUP(AG84,'SEC Appendix V2'!$E$8:$F$107,2,FALSE),IF(AG84&lt;55,0,IF(AND('SEC Calculator 2021'!AG84&gt;=55,'SEC Calculator 2021'!AG84&lt;59.99),(240-0.06*'SEC Calculator 2021'!M84),IF(AND('SEC Calculator 2021'!AG84&gt;=60,'SEC Calculator 2021'!AG84&lt;=64.99),(360-0.09*'SEC Calculator 2021'!M84),IF(AND('SEC Calculator 2021'!AG84&gt;=65,'SEC Calculator 2021'!AG84&lt;=66.99),(600-0.15*'SEC Calculator 2021'!M84),960-0.24*'SEC Calculator 2021'!M84))))),0)</f>
        <v>0</v>
      </c>
      <c r="AI84" s="78">
        <f t="shared" si="8"/>
        <v>121</v>
      </c>
      <c r="AJ84" s="77">
        <f>IFERROR(IF(N84&lt;=3000,N84*VLOOKUP(AI84,'SEC Appendix V2'!$E$8:$F$107,2,FALSE),IF(AI84&lt;55,0,IF(AND('SEC Calculator 2021'!AI84&gt;=55,'SEC Calculator 2021'!AI84&lt;59.99),(240-0.06*'SEC Calculator 2021'!N84),IF(AND('SEC Calculator 2021'!AI84&gt;=60,'SEC Calculator 2021'!AI84&lt;=64.99),(360-0.09*'SEC Calculator 2021'!N84),IF(AND('SEC Calculator 2021'!AI84&gt;=65,'SEC Calculator 2021'!AI84&lt;=66.99),(600-0.15*'SEC Calculator 2021'!N84),960-0.24*'SEC Calculator 2021'!N84))))),0)</f>
        <v>0</v>
      </c>
      <c r="AK84" s="78">
        <f t="shared" si="9"/>
        <v>121</v>
      </c>
      <c r="AL84" s="77">
        <f>IFERROR(IF(O84&lt;=3000,O84*VLOOKUP(AK84,'SEC Appendix V2'!$E$8:$F$107,2,FALSE),IF(AK84&lt;55,0,IF(AND('SEC Calculator 2021'!AK84&gt;=55,'SEC Calculator 2021'!AK84&lt;59.99),(240-0.06*'SEC Calculator 2021'!O84),IF(AND('SEC Calculator 2021'!AK84&gt;=60,'SEC Calculator 2021'!AK84&lt;=64.99),(360-0.09*'SEC Calculator 2021'!O84),IF(AND('SEC Calculator 2021'!AK84&gt;=65,'SEC Calculator 2021'!AK84&lt;=66.99),(600-0.15*'SEC Calculator 2021'!O84),960-0.24*'SEC Calculator 2021'!O84))))),0)</f>
        <v>0</v>
      </c>
      <c r="AM84" s="78">
        <f t="shared" si="10"/>
        <v>121</v>
      </c>
      <c r="AN84" s="77">
        <f>IFERROR(IF(P84&lt;=3000,P84*VLOOKUP(AM84,'SEC Appendix V2'!$E$8:$F$107,2,FALSE),IF(AM84&lt;55,0,IF(AND('SEC Calculator 2021'!AM84&gt;=55,'SEC Calculator 2021'!AM84&lt;59.99),(240-0.06*'SEC Calculator 2021'!P84),IF(AND('SEC Calculator 2021'!AM84&gt;=60,'SEC Calculator 2021'!AM84&lt;=64.99),(360-0.09*'SEC Calculator 2021'!P84),IF(AND('SEC Calculator 2021'!AM84&gt;=65,'SEC Calculator 2021'!AM84&lt;=66.99),(600-0.15*'SEC Calculator 2021'!P84),960-0.24*'SEC Calculator 2021'!P84))))),0)</f>
        <v>0</v>
      </c>
      <c r="AO84" s="86">
        <f t="shared" si="11"/>
        <v>0</v>
      </c>
    </row>
    <row r="85" spans="1:41" outlineLevel="1" x14ac:dyDescent="0.25">
      <c r="A85" s="70">
        <v>56</v>
      </c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50">
        <f t="shared" si="12"/>
        <v>121</v>
      </c>
      <c r="R85" s="77">
        <f>IFERROR(IF(E85&lt;=3000,E85*VLOOKUP(Q85,'SEC Appendix V2'!$E$8:$F$107,2,FALSE),IF(Q85&lt;55,0,IF(AND('SEC Calculator 2021'!Q85&gt;=55,'SEC Calculator 2021'!Q85&lt;59.99),(240-0.06*'SEC Calculator 2021'!E85),IF(AND('SEC Calculator 2021'!Q85&gt;=60,'SEC Calculator 2021'!Q85&lt;=64.99),(360-0.09*'SEC Calculator 2021'!E85),IF(AND('SEC Calculator 2021'!Q85&gt;=65,'SEC Calculator 2021'!Q85&lt;=66.99),(600-0.15*'SEC Calculator 2021'!E85),960-0.24*'SEC Calculator 2021'!E85))))),0)</f>
        <v>0</v>
      </c>
      <c r="S85" s="78">
        <f t="shared" si="0"/>
        <v>121</v>
      </c>
      <c r="T85" s="77">
        <f>IFERROR(IF(F85&lt;=3000,F85*VLOOKUP(S85,'SEC Appendix V2'!$E$8:$F$107,2,FALSE),IF(S85&lt;55,0,IF(AND('SEC Calculator 2021'!S85&gt;=55,'SEC Calculator 2021'!S85&lt;59.99),(240-0.06*'SEC Calculator 2021'!F85),IF(AND('SEC Calculator 2021'!S85&gt;=60,'SEC Calculator 2021'!S85&lt;=64.99),(360-0.09*'SEC Calculator 2021'!F85),IF(AND('SEC Calculator 2021'!S85&gt;=65,'SEC Calculator 2021'!S85&lt;=66.99),(600-0.15*'SEC Calculator 2021'!F85),960-0.24*'SEC Calculator 2021'!F85))))),0)</f>
        <v>0</v>
      </c>
      <c r="U85" s="78">
        <f t="shared" si="1"/>
        <v>121</v>
      </c>
      <c r="V85" s="77">
        <f>IFERROR(IF(G85&lt;=3000,G85*VLOOKUP(U85,'SEC Appendix V2'!$E$8:$F$107,2,FALSE),IF(U85&lt;55,0,IF(AND('SEC Calculator 2021'!U85&gt;=55,'SEC Calculator 2021'!U85&lt;59.99),(240-0.06*'SEC Calculator 2021'!G85),IF(AND('SEC Calculator 2021'!U85&gt;=60,'SEC Calculator 2021'!U85&lt;=64.99),(360-0.09*'SEC Calculator 2021'!G85),IF(AND('SEC Calculator 2021'!U85&gt;=65,'SEC Calculator 2021'!U85&lt;=66.99),(600-0.15*'SEC Calculator 2021'!G85),960-0.24*'SEC Calculator 2021'!G85))))),0)</f>
        <v>0</v>
      </c>
      <c r="W85" s="78">
        <f t="shared" si="2"/>
        <v>121</v>
      </c>
      <c r="X85" s="77">
        <f>IFERROR(IF(H85&lt;=3000,H85*VLOOKUP(W85,'SEC Appendix V2'!$E$8:$F$107,2,FALSE),IF(W85&lt;55,0,IF(AND('SEC Calculator 2021'!W85&gt;=55,'SEC Calculator 2021'!W85&lt;59.99),(240-0.06*'SEC Calculator 2021'!H85),IF(AND('SEC Calculator 2021'!W85&gt;=60,'SEC Calculator 2021'!W85&lt;=64.99),(360-0.09*'SEC Calculator 2021'!H85),IF(AND('SEC Calculator 2021'!W85&gt;=65,'SEC Calculator 2021'!W85&lt;=66.99),(600-0.15*'SEC Calculator 2021'!H85),960-0.24*'SEC Calculator 2021'!H85))))),0)</f>
        <v>0</v>
      </c>
      <c r="Y85" s="78">
        <f t="shared" si="3"/>
        <v>121</v>
      </c>
      <c r="Z85" s="77">
        <f>IFERROR(IF(I85&lt;=3000,I85*VLOOKUP(Y85,'SEC Appendix V2'!$E$8:$F$107,2,FALSE),IF(Y85&lt;55,0,IF(AND('SEC Calculator 2021'!Y85&gt;=55,'SEC Calculator 2021'!Y85&lt;59.99),(240-0.06*'SEC Calculator 2021'!I85),IF(AND('SEC Calculator 2021'!Y85&gt;=60,'SEC Calculator 2021'!Y85&lt;=64.99),(360-0.09*'SEC Calculator 2021'!I85),IF(AND('SEC Calculator 2021'!Y85&gt;=65,'SEC Calculator 2021'!Y85&lt;=66.99),(600-0.15*'SEC Calculator 2021'!I85),960-0.24*'SEC Calculator 2021'!I85))))),0)</f>
        <v>0</v>
      </c>
      <c r="AA85" s="78">
        <f t="shared" si="4"/>
        <v>121</v>
      </c>
      <c r="AB85" s="77">
        <f>IFERROR(IF(J85&lt;=3000,J85*VLOOKUP(AA85,'SEC Appendix V2'!$E$8:$F$107,2,FALSE),IF(AA85&lt;55,0,IF(AND('SEC Calculator 2021'!AA85&gt;=55,'SEC Calculator 2021'!AA85&lt;59.99),(240-0.06*'SEC Calculator 2021'!J85),IF(AND('SEC Calculator 2021'!AA85&gt;=60,'SEC Calculator 2021'!AA85&lt;=64.99),(360-0.09*'SEC Calculator 2021'!J85),IF(AND('SEC Calculator 2021'!AA85&gt;=65,'SEC Calculator 2021'!AA85&lt;=66.99),(600-0.15*'SEC Calculator 2021'!J85),960-0.24*'SEC Calculator 2021'!J85))))),0)</f>
        <v>0</v>
      </c>
      <c r="AC85" s="78">
        <f t="shared" si="5"/>
        <v>121</v>
      </c>
      <c r="AD85" s="77">
        <f>IFERROR(IF(K85&lt;=3000,K85*VLOOKUP(AC85,'SEC Appendix V2'!$E$8:$F$107,2,FALSE),IF(AC85&lt;55,0,IF(AND('SEC Calculator 2021'!AC85&gt;=55,'SEC Calculator 2021'!AC85&lt;59.99),(240-0.06*'SEC Calculator 2021'!K85),IF(AND('SEC Calculator 2021'!AC85&gt;=60,'SEC Calculator 2021'!AC85&lt;=64.99),(360-0.09*'SEC Calculator 2021'!K85),IF(AND('SEC Calculator 2021'!AC85&gt;=65,'SEC Calculator 2021'!AC85&lt;=66.99),(600-0.15*'SEC Calculator 2021'!K85),960-0.24*'SEC Calculator 2021'!K85))))),0)</f>
        <v>0</v>
      </c>
      <c r="AE85" s="78">
        <f t="shared" si="6"/>
        <v>121</v>
      </c>
      <c r="AF85" s="77">
        <f>IFERROR(IF(L85&lt;=3000,L85*VLOOKUP(AE85,'SEC Appendix V2'!$E$8:$F$107,2,FALSE),IF(AE85&lt;55,0,IF(AND('SEC Calculator 2021'!AE85&gt;=55,'SEC Calculator 2021'!AE85&lt;59.99),(240-0.06*'SEC Calculator 2021'!L85),IF(AND('SEC Calculator 2021'!AE85&gt;=60,'SEC Calculator 2021'!AE85&lt;=64.99),(360-0.09*'SEC Calculator 2021'!L85),IF(AND('SEC Calculator 2021'!AE85&gt;=65,'SEC Calculator 2021'!AE85&lt;=66.99),(600-0.15*'SEC Calculator 2021'!L85),960-0.24*'SEC Calculator 2021'!L85))))),0)</f>
        <v>0</v>
      </c>
      <c r="AG85" s="78">
        <f t="shared" si="7"/>
        <v>121</v>
      </c>
      <c r="AH85" s="77">
        <f>IFERROR(IF(M85&lt;=3000,M85*VLOOKUP(AG85,'SEC Appendix V2'!$E$8:$F$107,2,FALSE),IF(AG85&lt;55,0,IF(AND('SEC Calculator 2021'!AG85&gt;=55,'SEC Calculator 2021'!AG85&lt;59.99),(240-0.06*'SEC Calculator 2021'!M85),IF(AND('SEC Calculator 2021'!AG85&gt;=60,'SEC Calculator 2021'!AG85&lt;=64.99),(360-0.09*'SEC Calculator 2021'!M85),IF(AND('SEC Calculator 2021'!AG85&gt;=65,'SEC Calculator 2021'!AG85&lt;=66.99),(600-0.15*'SEC Calculator 2021'!M85),960-0.24*'SEC Calculator 2021'!M85))))),0)</f>
        <v>0</v>
      </c>
      <c r="AI85" s="78">
        <f t="shared" si="8"/>
        <v>121</v>
      </c>
      <c r="AJ85" s="77">
        <f>IFERROR(IF(N85&lt;=3000,N85*VLOOKUP(AI85,'SEC Appendix V2'!$E$8:$F$107,2,FALSE),IF(AI85&lt;55,0,IF(AND('SEC Calculator 2021'!AI85&gt;=55,'SEC Calculator 2021'!AI85&lt;59.99),(240-0.06*'SEC Calculator 2021'!N85),IF(AND('SEC Calculator 2021'!AI85&gt;=60,'SEC Calculator 2021'!AI85&lt;=64.99),(360-0.09*'SEC Calculator 2021'!N85),IF(AND('SEC Calculator 2021'!AI85&gt;=65,'SEC Calculator 2021'!AI85&lt;=66.99),(600-0.15*'SEC Calculator 2021'!N85),960-0.24*'SEC Calculator 2021'!N85))))),0)</f>
        <v>0</v>
      </c>
      <c r="AK85" s="78">
        <f t="shared" si="9"/>
        <v>121</v>
      </c>
      <c r="AL85" s="77">
        <f>IFERROR(IF(O85&lt;=3000,O85*VLOOKUP(AK85,'SEC Appendix V2'!$E$8:$F$107,2,FALSE),IF(AK85&lt;55,0,IF(AND('SEC Calculator 2021'!AK85&gt;=55,'SEC Calculator 2021'!AK85&lt;59.99),(240-0.06*'SEC Calculator 2021'!O85),IF(AND('SEC Calculator 2021'!AK85&gt;=60,'SEC Calculator 2021'!AK85&lt;=64.99),(360-0.09*'SEC Calculator 2021'!O85),IF(AND('SEC Calculator 2021'!AK85&gt;=65,'SEC Calculator 2021'!AK85&lt;=66.99),(600-0.15*'SEC Calculator 2021'!O85),960-0.24*'SEC Calculator 2021'!O85))))),0)</f>
        <v>0</v>
      </c>
      <c r="AM85" s="78">
        <f t="shared" si="10"/>
        <v>121</v>
      </c>
      <c r="AN85" s="77">
        <f>IFERROR(IF(P85&lt;=3000,P85*VLOOKUP(AM85,'SEC Appendix V2'!$E$8:$F$107,2,FALSE),IF(AM85&lt;55,0,IF(AND('SEC Calculator 2021'!AM85&gt;=55,'SEC Calculator 2021'!AM85&lt;59.99),(240-0.06*'SEC Calculator 2021'!P85),IF(AND('SEC Calculator 2021'!AM85&gt;=60,'SEC Calculator 2021'!AM85&lt;=64.99),(360-0.09*'SEC Calculator 2021'!P85),IF(AND('SEC Calculator 2021'!AM85&gt;=65,'SEC Calculator 2021'!AM85&lt;=66.99),(600-0.15*'SEC Calculator 2021'!P85),960-0.24*'SEC Calculator 2021'!P85))))),0)</f>
        <v>0</v>
      </c>
      <c r="AO85" s="86">
        <f t="shared" si="11"/>
        <v>0</v>
      </c>
    </row>
    <row r="86" spans="1:41" outlineLevel="1" x14ac:dyDescent="0.25">
      <c r="A86" s="70">
        <v>57</v>
      </c>
      <c r="B86" s="58"/>
      <c r="C86" s="58"/>
      <c r="D86" s="59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50">
        <f t="shared" si="12"/>
        <v>121</v>
      </c>
      <c r="R86" s="77">
        <f>IFERROR(IF(E86&lt;=3000,E86*VLOOKUP(Q86,'SEC Appendix V2'!$E$8:$F$107,2,FALSE),IF(Q86&lt;55,0,IF(AND('SEC Calculator 2021'!Q86&gt;=55,'SEC Calculator 2021'!Q86&lt;59.99),(240-0.06*'SEC Calculator 2021'!E86),IF(AND('SEC Calculator 2021'!Q86&gt;=60,'SEC Calculator 2021'!Q86&lt;=64.99),(360-0.09*'SEC Calculator 2021'!E86),IF(AND('SEC Calculator 2021'!Q86&gt;=65,'SEC Calculator 2021'!Q86&lt;=66.99),(600-0.15*'SEC Calculator 2021'!E86),960-0.24*'SEC Calculator 2021'!E86))))),0)</f>
        <v>0</v>
      </c>
      <c r="S86" s="78">
        <f t="shared" si="0"/>
        <v>121</v>
      </c>
      <c r="T86" s="77">
        <f>IFERROR(IF(F86&lt;=3000,F86*VLOOKUP(S86,'SEC Appendix V2'!$E$8:$F$107,2,FALSE),IF(S86&lt;55,0,IF(AND('SEC Calculator 2021'!S86&gt;=55,'SEC Calculator 2021'!S86&lt;59.99),(240-0.06*'SEC Calculator 2021'!F86),IF(AND('SEC Calculator 2021'!S86&gt;=60,'SEC Calculator 2021'!S86&lt;=64.99),(360-0.09*'SEC Calculator 2021'!F86),IF(AND('SEC Calculator 2021'!S86&gt;=65,'SEC Calculator 2021'!S86&lt;=66.99),(600-0.15*'SEC Calculator 2021'!F86),960-0.24*'SEC Calculator 2021'!F86))))),0)</f>
        <v>0</v>
      </c>
      <c r="U86" s="78">
        <f t="shared" si="1"/>
        <v>121</v>
      </c>
      <c r="V86" s="77">
        <f>IFERROR(IF(G86&lt;=3000,G86*VLOOKUP(U86,'SEC Appendix V2'!$E$8:$F$107,2,FALSE),IF(U86&lt;55,0,IF(AND('SEC Calculator 2021'!U86&gt;=55,'SEC Calculator 2021'!U86&lt;59.99),(240-0.06*'SEC Calculator 2021'!G86),IF(AND('SEC Calculator 2021'!U86&gt;=60,'SEC Calculator 2021'!U86&lt;=64.99),(360-0.09*'SEC Calculator 2021'!G86),IF(AND('SEC Calculator 2021'!U86&gt;=65,'SEC Calculator 2021'!U86&lt;=66.99),(600-0.15*'SEC Calculator 2021'!G86),960-0.24*'SEC Calculator 2021'!G86))))),0)</f>
        <v>0</v>
      </c>
      <c r="W86" s="78">
        <f t="shared" si="2"/>
        <v>121</v>
      </c>
      <c r="X86" s="77">
        <f>IFERROR(IF(H86&lt;=3000,H86*VLOOKUP(W86,'SEC Appendix V2'!$E$8:$F$107,2,FALSE),IF(W86&lt;55,0,IF(AND('SEC Calculator 2021'!W86&gt;=55,'SEC Calculator 2021'!W86&lt;59.99),(240-0.06*'SEC Calculator 2021'!H86),IF(AND('SEC Calculator 2021'!W86&gt;=60,'SEC Calculator 2021'!W86&lt;=64.99),(360-0.09*'SEC Calculator 2021'!H86),IF(AND('SEC Calculator 2021'!W86&gt;=65,'SEC Calculator 2021'!W86&lt;=66.99),(600-0.15*'SEC Calculator 2021'!H86),960-0.24*'SEC Calculator 2021'!H86))))),0)</f>
        <v>0</v>
      </c>
      <c r="Y86" s="78">
        <f t="shared" si="3"/>
        <v>121</v>
      </c>
      <c r="Z86" s="77">
        <f>IFERROR(IF(I86&lt;=3000,I86*VLOOKUP(Y86,'SEC Appendix V2'!$E$8:$F$107,2,FALSE),IF(Y86&lt;55,0,IF(AND('SEC Calculator 2021'!Y86&gt;=55,'SEC Calculator 2021'!Y86&lt;59.99),(240-0.06*'SEC Calculator 2021'!I86),IF(AND('SEC Calculator 2021'!Y86&gt;=60,'SEC Calculator 2021'!Y86&lt;=64.99),(360-0.09*'SEC Calculator 2021'!I86),IF(AND('SEC Calculator 2021'!Y86&gt;=65,'SEC Calculator 2021'!Y86&lt;=66.99),(600-0.15*'SEC Calculator 2021'!I86),960-0.24*'SEC Calculator 2021'!I86))))),0)</f>
        <v>0</v>
      </c>
      <c r="AA86" s="78">
        <f t="shared" si="4"/>
        <v>121</v>
      </c>
      <c r="AB86" s="77">
        <f>IFERROR(IF(J86&lt;=3000,J86*VLOOKUP(AA86,'SEC Appendix V2'!$E$8:$F$107,2,FALSE),IF(AA86&lt;55,0,IF(AND('SEC Calculator 2021'!AA86&gt;=55,'SEC Calculator 2021'!AA86&lt;59.99),(240-0.06*'SEC Calculator 2021'!J86),IF(AND('SEC Calculator 2021'!AA86&gt;=60,'SEC Calculator 2021'!AA86&lt;=64.99),(360-0.09*'SEC Calculator 2021'!J86),IF(AND('SEC Calculator 2021'!AA86&gt;=65,'SEC Calculator 2021'!AA86&lt;=66.99),(600-0.15*'SEC Calculator 2021'!J86),960-0.24*'SEC Calculator 2021'!J86))))),0)</f>
        <v>0</v>
      </c>
      <c r="AC86" s="78">
        <f t="shared" si="5"/>
        <v>121</v>
      </c>
      <c r="AD86" s="77">
        <f>IFERROR(IF(K86&lt;=3000,K86*VLOOKUP(AC86,'SEC Appendix V2'!$E$8:$F$107,2,FALSE),IF(AC86&lt;55,0,IF(AND('SEC Calculator 2021'!AC86&gt;=55,'SEC Calculator 2021'!AC86&lt;59.99),(240-0.06*'SEC Calculator 2021'!K86),IF(AND('SEC Calculator 2021'!AC86&gt;=60,'SEC Calculator 2021'!AC86&lt;=64.99),(360-0.09*'SEC Calculator 2021'!K86),IF(AND('SEC Calculator 2021'!AC86&gt;=65,'SEC Calculator 2021'!AC86&lt;=66.99),(600-0.15*'SEC Calculator 2021'!K86),960-0.24*'SEC Calculator 2021'!K86))))),0)</f>
        <v>0</v>
      </c>
      <c r="AE86" s="78">
        <f t="shared" si="6"/>
        <v>121</v>
      </c>
      <c r="AF86" s="77">
        <f>IFERROR(IF(L86&lt;=3000,L86*VLOOKUP(AE86,'SEC Appendix V2'!$E$8:$F$107,2,FALSE),IF(AE86&lt;55,0,IF(AND('SEC Calculator 2021'!AE86&gt;=55,'SEC Calculator 2021'!AE86&lt;59.99),(240-0.06*'SEC Calculator 2021'!L86),IF(AND('SEC Calculator 2021'!AE86&gt;=60,'SEC Calculator 2021'!AE86&lt;=64.99),(360-0.09*'SEC Calculator 2021'!L86),IF(AND('SEC Calculator 2021'!AE86&gt;=65,'SEC Calculator 2021'!AE86&lt;=66.99),(600-0.15*'SEC Calculator 2021'!L86),960-0.24*'SEC Calculator 2021'!L86))))),0)</f>
        <v>0</v>
      </c>
      <c r="AG86" s="78">
        <f t="shared" si="7"/>
        <v>121</v>
      </c>
      <c r="AH86" s="77">
        <f>IFERROR(IF(M86&lt;=3000,M86*VLOOKUP(AG86,'SEC Appendix V2'!$E$8:$F$107,2,FALSE),IF(AG86&lt;55,0,IF(AND('SEC Calculator 2021'!AG86&gt;=55,'SEC Calculator 2021'!AG86&lt;59.99),(240-0.06*'SEC Calculator 2021'!M86),IF(AND('SEC Calculator 2021'!AG86&gt;=60,'SEC Calculator 2021'!AG86&lt;=64.99),(360-0.09*'SEC Calculator 2021'!M86),IF(AND('SEC Calculator 2021'!AG86&gt;=65,'SEC Calculator 2021'!AG86&lt;=66.99),(600-0.15*'SEC Calculator 2021'!M86),960-0.24*'SEC Calculator 2021'!M86))))),0)</f>
        <v>0</v>
      </c>
      <c r="AI86" s="78">
        <f t="shared" si="8"/>
        <v>121</v>
      </c>
      <c r="AJ86" s="77">
        <f>IFERROR(IF(N86&lt;=3000,N86*VLOOKUP(AI86,'SEC Appendix V2'!$E$8:$F$107,2,FALSE),IF(AI86&lt;55,0,IF(AND('SEC Calculator 2021'!AI86&gt;=55,'SEC Calculator 2021'!AI86&lt;59.99),(240-0.06*'SEC Calculator 2021'!N86),IF(AND('SEC Calculator 2021'!AI86&gt;=60,'SEC Calculator 2021'!AI86&lt;=64.99),(360-0.09*'SEC Calculator 2021'!N86),IF(AND('SEC Calculator 2021'!AI86&gt;=65,'SEC Calculator 2021'!AI86&lt;=66.99),(600-0.15*'SEC Calculator 2021'!N86),960-0.24*'SEC Calculator 2021'!N86))))),0)</f>
        <v>0</v>
      </c>
      <c r="AK86" s="78">
        <f t="shared" si="9"/>
        <v>121</v>
      </c>
      <c r="AL86" s="77">
        <f>IFERROR(IF(O86&lt;=3000,O86*VLOOKUP(AK86,'SEC Appendix V2'!$E$8:$F$107,2,FALSE),IF(AK86&lt;55,0,IF(AND('SEC Calculator 2021'!AK86&gt;=55,'SEC Calculator 2021'!AK86&lt;59.99),(240-0.06*'SEC Calculator 2021'!O86),IF(AND('SEC Calculator 2021'!AK86&gt;=60,'SEC Calculator 2021'!AK86&lt;=64.99),(360-0.09*'SEC Calculator 2021'!O86),IF(AND('SEC Calculator 2021'!AK86&gt;=65,'SEC Calculator 2021'!AK86&lt;=66.99),(600-0.15*'SEC Calculator 2021'!O86),960-0.24*'SEC Calculator 2021'!O86))))),0)</f>
        <v>0</v>
      </c>
      <c r="AM86" s="78">
        <f t="shared" si="10"/>
        <v>121</v>
      </c>
      <c r="AN86" s="77">
        <f>IFERROR(IF(P86&lt;=3000,P86*VLOOKUP(AM86,'SEC Appendix V2'!$E$8:$F$107,2,FALSE),IF(AM86&lt;55,0,IF(AND('SEC Calculator 2021'!AM86&gt;=55,'SEC Calculator 2021'!AM86&lt;59.99),(240-0.06*'SEC Calculator 2021'!P86),IF(AND('SEC Calculator 2021'!AM86&gt;=60,'SEC Calculator 2021'!AM86&lt;=64.99),(360-0.09*'SEC Calculator 2021'!P86),IF(AND('SEC Calculator 2021'!AM86&gt;=65,'SEC Calculator 2021'!AM86&lt;=66.99),(600-0.15*'SEC Calculator 2021'!P86),960-0.24*'SEC Calculator 2021'!P86))))),0)</f>
        <v>0</v>
      </c>
      <c r="AO86" s="86">
        <f t="shared" si="11"/>
        <v>0</v>
      </c>
    </row>
    <row r="87" spans="1:41" outlineLevel="1" x14ac:dyDescent="0.25">
      <c r="A87" s="70">
        <v>58</v>
      </c>
      <c r="B87" s="57"/>
      <c r="C87" s="58"/>
      <c r="D87" s="59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50">
        <f t="shared" si="12"/>
        <v>121</v>
      </c>
      <c r="R87" s="77">
        <f>IFERROR(IF(E87&lt;=3000,E87*VLOOKUP(Q87,'SEC Appendix V2'!$E$8:$F$107,2,FALSE),IF(Q87&lt;55,0,IF(AND('SEC Calculator 2021'!Q87&gt;=55,'SEC Calculator 2021'!Q87&lt;59.99),(240-0.06*'SEC Calculator 2021'!E87),IF(AND('SEC Calculator 2021'!Q87&gt;=60,'SEC Calculator 2021'!Q87&lt;=64.99),(360-0.09*'SEC Calculator 2021'!E87),IF(AND('SEC Calculator 2021'!Q87&gt;=65,'SEC Calculator 2021'!Q87&lt;=66.99),(600-0.15*'SEC Calculator 2021'!E87),960-0.24*'SEC Calculator 2021'!E87))))),0)</f>
        <v>0</v>
      </c>
      <c r="S87" s="78">
        <f t="shared" si="0"/>
        <v>121</v>
      </c>
      <c r="T87" s="77">
        <f>IFERROR(IF(F87&lt;=3000,F87*VLOOKUP(S87,'SEC Appendix V2'!$E$8:$F$107,2,FALSE),IF(S87&lt;55,0,IF(AND('SEC Calculator 2021'!S87&gt;=55,'SEC Calculator 2021'!S87&lt;59.99),(240-0.06*'SEC Calculator 2021'!F87),IF(AND('SEC Calculator 2021'!S87&gt;=60,'SEC Calculator 2021'!S87&lt;=64.99),(360-0.09*'SEC Calculator 2021'!F87),IF(AND('SEC Calculator 2021'!S87&gt;=65,'SEC Calculator 2021'!S87&lt;=66.99),(600-0.15*'SEC Calculator 2021'!F87),960-0.24*'SEC Calculator 2021'!F87))))),0)</f>
        <v>0</v>
      </c>
      <c r="U87" s="78">
        <f t="shared" si="1"/>
        <v>121</v>
      </c>
      <c r="V87" s="77">
        <f>IFERROR(IF(G87&lt;=3000,G87*VLOOKUP(U87,'SEC Appendix V2'!$E$8:$F$107,2,FALSE),IF(U87&lt;55,0,IF(AND('SEC Calculator 2021'!U87&gt;=55,'SEC Calculator 2021'!U87&lt;59.99),(240-0.06*'SEC Calculator 2021'!G87),IF(AND('SEC Calculator 2021'!U87&gt;=60,'SEC Calculator 2021'!U87&lt;=64.99),(360-0.09*'SEC Calculator 2021'!G87),IF(AND('SEC Calculator 2021'!U87&gt;=65,'SEC Calculator 2021'!U87&lt;=66.99),(600-0.15*'SEC Calculator 2021'!G87),960-0.24*'SEC Calculator 2021'!G87))))),0)</f>
        <v>0</v>
      </c>
      <c r="W87" s="78">
        <f t="shared" si="2"/>
        <v>121</v>
      </c>
      <c r="X87" s="77">
        <f>IFERROR(IF(H87&lt;=3000,H87*VLOOKUP(W87,'SEC Appendix V2'!$E$8:$F$107,2,FALSE),IF(W87&lt;55,0,IF(AND('SEC Calculator 2021'!W87&gt;=55,'SEC Calculator 2021'!W87&lt;59.99),(240-0.06*'SEC Calculator 2021'!H87),IF(AND('SEC Calculator 2021'!W87&gt;=60,'SEC Calculator 2021'!W87&lt;=64.99),(360-0.09*'SEC Calculator 2021'!H87),IF(AND('SEC Calculator 2021'!W87&gt;=65,'SEC Calculator 2021'!W87&lt;=66.99),(600-0.15*'SEC Calculator 2021'!H87),960-0.24*'SEC Calculator 2021'!H87))))),0)</f>
        <v>0</v>
      </c>
      <c r="Y87" s="78">
        <f t="shared" si="3"/>
        <v>121</v>
      </c>
      <c r="Z87" s="77">
        <f>IFERROR(IF(I87&lt;=3000,I87*VLOOKUP(Y87,'SEC Appendix V2'!$E$8:$F$107,2,FALSE),IF(Y87&lt;55,0,IF(AND('SEC Calculator 2021'!Y87&gt;=55,'SEC Calculator 2021'!Y87&lt;59.99),(240-0.06*'SEC Calculator 2021'!I87),IF(AND('SEC Calculator 2021'!Y87&gt;=60,'SEC Calculator 2021'!Y87&lt;=64.99),(360-0.09*'SEC Calculator 2021'!I87),IF(AND('SEC Calculator 2021'!Y87&gt;=65,'SEC Calculator 2021'!Y87&lt;=66.99),(600-0.15*'SEC Calculator 2021'!I87),960-0.24*'SEC Calculator 2021'!I87))))),0)</f>
        <v>0</v>
      </c>
      <c r="AA87" s="78">
        <f t="shared" si="4"/>
        <v>121</v>
      </c>
      <c r="AB87" s="77">
        <f>IFERROR(IF(J87&lt;=3000,J87*VLOOKUP(AA87,'SEC Appendix V2'!$E$8:$F$107,2,FALSE),IF(AA87&lt;55,0,IF(AND('SEC Calculator 2021'!AA87&gt;=55,'SEC Calculator 2021'!AA87&lt;59.99),(240-0.06*'SEC Calculator 2021'!J87),IF(AND('SEC Calculator 2021'!AA87&gt;=60,'SEC Calculator 2021'!AA87&lt;=64.99),(360-0.09*'SEC Calculator 2021'!J87),IF(AND('SEC Calculator 2021'!AA87&gt;=65,'SEC Calculator 2021'!AA87&lt;=66.99),(600-0.15*'SEC Calculator 2021'!J87),960-0.24*'SEC Calculator 2021'!J87))))),0)</f>
        <v>0</v>
      </c>
      <c r="AC87" s="78">
        <f t="shared" si="5"/>
        <v>121</v>
      </c>
      <c r="AD87" s="77">
        <f>IFERROR(IF(K87&lt;=3000,K87*VLOOKUP(AC87,'SEC Appendix V2'!$E$8:$F$107,2,FALSE),IF(AC87&lt;55,0,IF(AND('SEC Calculator 2021'!AC87&gt;=55,'SEC Calculator 2021'!AC87&lt;59.99),(240-0.06*'SEC Calculator 2021'!K87),IF(AND('SEC Calculator 2021'!AC87&gt;=60,'SEC Calculator 2021'!AC87&lt;=64.99),(360-0.09*'SEC Calculator 2021'!K87),IF(AND('SEC Calculator 2021'!AC87&gt;=65,'SEC Calculator 2021'!AC87&lt;=66.99),(600-0.15*'SEC Calculator 2021'!K87),960-0.24*'SEC Calculator 2021'!K87))))),0)</f>
        <v>0</v>
      </c>
      <c r="AE87" s="78">
        <f t="shared" si="6"/>
        <v>121</v>
      </c>
      <c r="AF87" s="77">
        <f>IFERROR(IF(L87&lt;=3000,L87*VLOOKUP(AE87,'SEC Appendix V2'!$E$8:$F$107,2,FALSE),IF(AE87&lt;55,0,IF(AND('SEC Calculator 2021'!AE87&gt;=55,'SEC Calculator 2021'!AE87&lt;59.99),(240-0.06*'SEC Calculator 2021'!L87),IF(AND('SEC Calculator 2021'!AE87&gt;=60,'SEC Calculator 2021'!AE87&lt;=64.99),(360-0.09*'SEC Calculator 2021'!L87),IF(AND('SEC Calculator 2021'!AE87&gt;=65,'SEC Calculator 2021'!AE87&lt;=66.99),(600-0.15*'SEC Calculator 2021'!L87),960-0.24*'SEC Calculator 2021'!L87))))),0)</f>
        <v>0</v>
      </c>
      <c r="AG87" s="78">
        <f t="shared" si="7"/>
        <v>121</v>
      </c>
      <c r="AH87" s="77">
        <f>IFERROR(IF(M87&lt;=3000,M87*VLOOKUP(AG87,'SEC Appendix V2'!$E$8:$F$107,2,FALSE),IF(AG87&lt;55,0,IF(AND('SEC Calculator 2021'!AG87&gt;=55,'SEC Calculator 2021'!AG87&lt;59.99),(240-0.06*'SEC Calculator 2021'!M87),IF(AND('SEC Calculator 2021'!AG87&gt;=60,'SEC Calculator 2021'!AG87&lt;=64.99),(360-0.09*'SEC Calculator 2021'!M87),IF(AND('SEC Calculator 2021'!AG87&gt;=65,'SEC Calculator 2021'!AG87&lt;=66.99),(600-0.15*'SEC Calculator 2021'!M87),960-0.24*'SEC Calculator 2021'!M87))))),0)</f>
        <v>0</v>
      </c>
      <c r="AI87" s="78">
        <f t="shared" si="8"/>
        <v>121</v>
      </c>
      <c r="AJ87" s="77">
        <f>IFERROR(IF(N87&lt;=3000,N87*VLOOKUP(AI87,'SEC Appendix V2'!$E$8:$F$107,2,FALSE),IF(AI87&lt;55,0,IF(AND('SEC Calculator 2021'!AI87&gt;=55,'SEC Calculator 2021'!AI87&lt;59.99),(240-0.06*'SEC Calculator 2021'!N87),IF(AND('SEC Calculator 2021'!AI87&gt;=60,'SEC Calculator 2021'!AI87&lt;=64.99),(360-0.09*'SEC Calculator 2021'!N87),IF(AND('SEC Calculator 2021'!AI87&gt;=65,'SEC Calculator 2021'!AI87&lt;=66.99),(600-0.15*'SEC Calculator 2021'!N87),960-0.24*'SEC Calculator 2021'!N87))))),0)</f>
        <v>0</v>
      </c>
      <c r="AK87" s="78">
        <f t="shared" si="9"/>
        <v>121</v>
      </c>
      <c r="AL87" s="77">
        <f>IFERROR(IF(O87&lt;=3000,O87*VLOOKUP(AK87,'SEC Appendix V2'!$E$8:$F$107,2,FALSE),IF(AK87&lt;55,0,IF(AND('SEC Calculator 2021'!AK87&gt;=55,'SEC Calculator 2021'!AK87&lt;59.99),(240-0.06*'SEC Calculator 2021'!O87),IF(AND('SEC Calculator 2021'!AK87&gt;=60,'SEC Calculator 2021'!AK87&lt;=64.99),(360-0.09*'SEC Calculator 2021'!O87),IF(AND('SEC Calculator 2021'!AK87&gt;=65,'SEC Calculator 2021'!AK87&lt;=66.99),(600-0.15*'SEC Calculator 2021'!O87),960-0.24*'SEC Calculator 2021'!O87))))),0)</f>
        <v>0</v>
      </c>
      <c r="AM87" s="78">
        <f t="shared" si="10"/>
        <v>121</v>
      </c>
      <c r="AN87" s="77">
        <f>IFERROR(IF(P87&lt;=3000,P87*VLOOKUP(AM87,'SEC Appendix V2'!$E$8:$F$107,2,FALSE),IF(AM87&lt;55,0,IF(AND('SEC Calculator 2021'!AM87&gt;=55,'SEC Calculator 2021'!AM87&lt;59.99),(240-0.06*'SEC Calculator 2021'!P87),IF(AND('SEC Calculator 2021'!AM87&gt;=60,'SEC Calculator 2021'!AM87&lt;=64.99),(360-0.09*'SEC Calculator 2021'!P87),IF(AND('SEC Calculator 2021'!AM87&gt;=65,'SEC Calculator 2021'!AM87&lt;=66.99),(600-0.15*'SEC Calculator 2021'!P87),960-0.24*'SEC Calculator 2021'!P87))))),0)</f>
        <v>0</v>
      </c>
      <c r="AO87" s="86">
        <f t="shared" si="11"/>
        <v>0</v>
      </c>
    </row>
    <row r="88" spans="1:41" outlineLevel="1" x14ac:dyDescent="0.25">
      <c r="A88" s="70">
        <v>59</v>
      </c>
      <c r="B88" s="57"/>
      <c r="C88" s="58"/>
      <c r="D88" s="59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50">
        <f t="shared" si="12"/>
        <v>121</v>
      </c>
      <c r="R88" s="77">
        <f>IFERROR(IF(E88&lt;=3000,E88*VLOOKUP(Q88,'SEC Appendix V2'!$E$8:$F$107,2,FALSE),IF(Q88&lt;55,0,IF(AND('SEC Calculator 2021'!Q88&gt;=55,'SEC Calculator 2021'!Q88&lt;59.99),(240-0.06*'SEC Calculator 2021'!E88),IF(AND('SEC Calculator 2021'!Q88&gt;=60,'SEC Calculator 2021'!Q88&lt;=64.99),(360-0.09*'SEC Calculator 2021'!E88),IF(AND('SEC Calculator 2021'!Q88&gt;=65,'SEC Calculator 2021'!Q88&lt;=66.99),(600-0.15*'SEC Calculator 2021'!E88),960-0.24*'SEC Calculator 2021'!E88))))),0)</f>
        <v>0</v>
      </c>
      <c r="S88" s="78">
        <f t="shared" si="0"/>
        <v>121</v>
      </c>
      <c r="T88" s="77">
        <f>IFERROR(IF(F88&lt;=3000,F88*VLOOKUP(S88,'SEC Appendix V2'!$E$8:$F$107,2,FALSE),IF(S88&lt;55,0,IF(AND('SEC Calculator 2021'!S88&gt;=55,'SEC Calculator 2021'!S88&lt;59.99),(240-0.06*'SEC Calculator 2021'!F88),IF(AND('SEC Calculator 2021'!S88&gt;=60,'SEC Calculator 2021'!S88&lt;=64.99),(360-0.09*'SEC Calculator 2021'!F88),IF(AND('SEC Calculator 2021'!S88&gt;=65,'SEC Calculator 2021'!S88&lt;=66.99),(600-0.15*'SEC Calculator 2021'!F88),960-0.24*'SEC Calculator 2021'!F88))))),0)</f>
        <v>0</v>
      </c>
      <c r="U88" s="78">
        <f t="shared" si="1"/>
        <v>121</v>
      </c>
      <c r="V88" s="77">
        <f>IFERROR(IF(G88&lt;=3000,G88*VLOOKUP(U88,'SEC Appendix V2'!$E$8:$F$107,2,FALSE),IF(U88&lt;55,0,IF(AND('SEC Calculator 2021'!U88&gt;=55,'SEC Calculator 2021'!U88&lt;59.99),(240-0.06*'SEC Calculator 2021'!G88),IF(AND('SEC Calculator 2021'!U88&gt;=60,'SEC Calculator 2021'!U88&lt;=64.99),(360-0.09*'SEC Calculator 2021'!G88),IF(AND('SEC Calculator 2021'!U88&gt;=65,'SEC Calculator 2021'!U88&lt;=66.99),(600-0.15*'SEC Calculator 2021'!G88),960-0.24*'SEC Calculator 2021'!G88))))),0)</f>
        <v>0</v>
      </c>
      <c r="W88" s="78">
        <f t="shared" si="2"/>
        <v>121</v>
      </c>
      <c r="X88" s="77">
        <f>IFERROR(IF(H88&lt;=3000,H88*VLOOKUP(W88,'SEC Appendix V2'!$E$8:$F$107,2,FALSE),IF(W88&lt;55,0,IF(AND('SEC Calculator 2021'!W88&gt;=55,'SEC Calculator 2021'!W88&lt;59.99),(240-0.06*'SEC Calculator 2021'!H88),IF(AND('SEC Calculator 2021'!W88&gt;=60,'SEC Calculator 2021'!W88&lt;=64.99),(360-0.09*'SEC Calculator 2021'!H88),IF(AND('SEC Calculator 2021'!W88&gt;=65,'SEC Calculator 2021'!W88&lt;=66.99),(600-0.15*'SEC Calculator 2021'!H88),960-0.24*'SEC Calculator 2021'!H88))))),0)</f>
        <v>0</v>
      </c>
      <c r="Y88" s="78">
        <f t="shared" si="3"/>
        <v>121</v>
      </c>
      <c r="Z88" s="77">
        <f>IFERROR(IF(I88&lt;=3000,I88*VLOOKUP(Y88,'SEC Appendix V2'!$E$8:$F$107,2,FALSE),IF(Y88&lt;55,0,IF(AND('SEC Calculator 2021'!Y88&gt;=55,'SEC Calculator 2021'!Y88&lt;59.99),(240-0.06*'SEC Calculator 2021'!I88),IF(AND('SEC Calculator 2021'!Y88&gt;=60,'SEC Calculator 2021'!Y88&lt;=64.99),(360-0.09*'SEC Calculator 2021'!I88),IF(AND('SEC Calculator 2021'!Y88&gt;=65,'SEC Calculator 2021'!Y88&lt;=66.99),(600-0.15*'SEC Calculator 2021'!I88),960-0.24*'SEC Calculator 2021'!I88))))),0)</f>
        <v>0</v>
      </c>
      <c r="AA88" s="78">
        <f t="shared" si="4"/>
        <v>121</v>
      </c>
      <c r="AB88" s="77">
        <f>IFERROR(IF(J88&lt;=3000,J88*VLOOKUP(AA88,'SEC Appendix V2'!$E$8:$F$107,2,FALSE),IF(AA88&lt;55,0,IF(AND('SEC Calculator 2021'!AA88&gt;=55,'SEC Calculator 2021'!AA88&lt;59.99),(240-0.06*'SEC Calculator 2021'!J88),IF(AND('SEC Calculator 2021'!AA88&gt;=60,'SEC Calculator 2021'!AA88&lt;=64.99),(360-0.09*'SEC Calculator 2021'!J88),IF(AND('SEC Calculator 2021'!AA88&gt;=65,'SEC Calculator 2021'!AA88&lt;=66.99),(600-0.15*'SEC Calculator 2021'!J88),960-0.24*'SEC Calculator 2021'!J88))))),0)</f>
        <v>0</v>
      </c>
      <c r="AC88" s="78">
        <f t="shared" si="5"/>
        <v>121</v>
      </c>
      <c r="AD88" s="77">
        <f>IFERROR(IF(K88&lt;=3000,K88*VLOOKUP(AC88,'SEC Appendix V2'!$E$8:$F$107,2,FALSE),IF(AC88&lt;55,0,IF(AND('SEC Calculator 2021'!AC88&gt;=55,'SEC Calculator 2021'!AC88&lt;59.99),(240-0.06*'SEC Calculator 2021'!K88),IF(AND('SEC Calculator 2021'!AC88&gt;=60,'SEC Calculator 2021'!AC88&lt;=64.99),(360-0.09*'SEC Calculator 2021'!K88),IF(AND('SEC Calculator 2021'!AC88&gt;=65,'SEC Calculator 2021'!AC88&lt;=66.99),(600-0.15*'SEC Calculator 2021'!K88),960-0.24*'SEC Calculator 2021'!K88))))),0)</f>
        <v>0</v>
      </c>
      <c r="AE88" s="78">
        <f t="shared" si="6"/>
        <v>121</v>
      </c>
      <c r="AF88" s="77">
        <f>IFERROR(IF(L88&lt;=3000,L88*VLOOKUP(AE88,'SEC Appendix V2'!$E$8:$F$107,2,FALSE),IF(AE88&lt;55,0,IF(AND('SEC Calculator 2021'!AE88&gt;=55,'SEC Calculator 2021'!AE88&lt;59.99),(240-0.06*'SEC Calculator 2021'!L88),IF(AND('SEC Calculator 2021'!AE88&gt;=60,'SEC Calculator 2021'!AE88&lt;=64.99),(360-0.09*'SEC Calculator 2021'!L88),IF(AND('SEC Calculator 2021'!AE88&gt;=65,'SEC Calculator 2021'!AE88&lt;=66.99),(600-0.15*'SEC Calculator 2021'!L88),960-0.24*'SEC Calculator 2021'!L88))))),0)</f>
        <v>0</v>
      </c>
      <c r="AG88" s="78">
        <f t="shared" si="7"/>
        <v>121</v>
      </c>
      <c r="AH88" s="77">
        <f>IFERROR(IF(M88&lt;=3000,M88*VLOOKUP(AG88,'SEC Appendix V2'!$E$8:$F$107,2,FALSE),IF(AG88&lt;55,0,IF(AND('SEC Calculator 2021'!AG88&gt;=55,'SEC Calculator 2021'!AG88&lt;59.99),(240-0.06*'SEC Calculator 2021'!M88),IF(AND('SEC Calculator 2021'!AG88&gt;=60,'SEC Calculator 2021'!AG88&lt;=64.99),(360-0.09*'SEC Calculator 2021'!M88),IF(AND('SEC Calculator 2021'!AG88&gt;=65,'SEC Calculator 2021'!AG88&lt;=66.99),(600-0.15*'SEC Calculator 2021'!M88),960-0.24*'SEC Calculator 2021'!M88))))),0)</f>
        <v>0</v>
      </c>
      <c r="AI88" s="78">
        <f t="shared" si="8"/>
        <v>121</v>
      </c>
      <c r="AJ88" s="77">
        <f>IFERROR(IF(N88&lt;=3000,N88*VLOOKUP(AI88,'SEC Appendix V2'!$E$8:$F$107,2,FALSE),IF(AI88&lt;55,0,IF(AND('SEC Calculator 2021'!AI88&gt;=55,'SEC Calculator 2021'!AI88&lt;59.99),(240-0.06*'SEC Calculator 2021'!N88),IF(AND('SEC Calculator 2021'!AI88&gt;=60,'SEC Calculator 2021'!AI88&lt;=64.99),(360-0.09*'SEC Calculator 2021'!N88),IF(AND('SEC Calculator 2021'!AI88&gt;=65,'SEC Calculator 2021'!AI88&lt;=66.99),(600-0.15*'SEC Calculator 2021'!N88),960-0.24*'SEC Calculator 2021'!N88))))),0)</f>
        <v>0</v>
      </c>
      <c r="AK88" s="78">
        <f t="shared" si="9"/>
        <v>121</v>
      </c>
      <c r="AL88" s="77">
        <f>IFERROR(IF(O88&lt;=3000,O88*VLOOKUP(AK88,'SEC Appendix V2'!$E$8:$F$107,2,FALSE),IF(AK88&lt;55,0,IF(AND('SEC Calculator 2021'!AK88&gt;=55,'SEC Calculator 2021'!AK88&lt;59.99),(240-0.06*'SEC Calculator 2021'!O88),IF(AND('SEC Calculator 2021'!AK88&gt;=60,'SEC Calculator 2021'!AK88&lt;=64.99),(360-0.09*'SEC Calculator 2021'!O88),IF(AND('SEC Calculator 2021'!AK88&gt;=65,'SEC Calculator 2021'!AK88&lt;=66.99),(600-0.15*'SEC Calculator 2021'!O88),960-0.24*'SEC Calculator 2021'!O88))))),0)</f>
        <v>0</v>
      </c>
      <c r="AM88" s="78">
        <f t="shared" si="10"/>
        <v>121</v>
      </c>
      <c r="AN88" s="77">
        <f>IFERROR(IF(P88&lt;=3000,P88*VLOOKUP(AM88,'SEC Appendix V2'!$E$8:$F$107,2,FALSE),IF(AM88&lt;55,0,IF(AND('SEC Calculator 2021'!AM88&gt;=55,'SEC Calculator 2021'!AM88&lt;59.99),(240-0.06*'SEC Calculator 2021'!P88),IF(AND('SEC Calculator 2021'!AM88&gt;=60,'SEC Calculator 2021'!AM88&lt;=64.99),(360-0.09*'SEC Calculator 2021'!P88),IF(AND('SEC Calculator 2021'!AM88&gt;=65,'SEC Calculator 2021'!AM88&lt;=66.99),(600-0.15*'SEC Calculator 2021'!P88),960-0.24*'SEC Calculator 2021'!P88))))),0)</f>
        <v>0</v>
      </c>
      <c r="AO88" s="86">
        <f t="shared" si="11"/>
        <v>0</v>
      </c>
    </row>
    <row r="89" spans="1:41" outlineLevel="1" x14ac:dyDescent="0.25">
      <c r="A89" s="70">
        <v>60</v>
      </c>
      <c r="B89" s="58"/>
      <c r="C89" s="58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50">
        <f t="shared" si="12"/>
        <v>121</v>
      </c>
      <c r="R89" s="77">
        <f>IFERROR(IF(E89&lt;=3000,E89*VLOOKUP(Q89,'SEC Appendix V2'!$E$8:$F$107,2,FALSE),IF(Q89&lt;55,0,IF(AND('SEC Calculator 2021'!Q89&gt;=55,'SEC Calculator 2021'!Q89&lt;59.99),(240-0.06*'SEC Calculator 2021'!E89),IF(AND('SEC Calculator 2021'!Q89&gt;=60,'SEC Calculator 2021'!Q89&lt;=64.99),(360-0.09*'SEC Calculator 2021'!E89),IF(AND('SEC Calculator 2021'!Q89&gt;=65,'SEC Calculator 2021'!Q89&lt;=66.99),(600-0.15*'SEC Calculator 2021'!E89),960-0.24*'SEC Calculator 2021'!E89))))),0)</f>
        <v>0</v>
      </c>
      <c r="S89" s="78">
        <f t="shared" si="0"/>
        <v>121</v>
      </c>
      <c r="T89" s="77">
        <f>IFERROR(IF(F89&lt;=3000,F89*VLOOKUP(S89,'SEC Appendix V2'!$E$8:$F$107,2,FALSE),IF(S89&lt;55,0,IF(AND('SEC Calculator 2021'!S89&gt;=55,'SEC Calculator 2021'!S89&lt;59.99),(240-0.06*'SEC Calculator 2021'!F89),IF(AND('SEC Calculator 2021'!S89&gt;=60,'SEC Calculator 2021'!S89&lt;=64.99),(360-0.09*'SEC Calculator 2021'!F89),IF(AND('SEC Calculator 2021'!S89&gt;=65,'SEC Calculator 2021'!S89&lt;=66.99),(600-0.15*'SEC Calculator 2021'!F89),960-0.24*'SEC Calculator 2021'!F89))))),0)</f>
        <v>0</v>
      </c>
      <c r="U89" s="78">
        <f t="shared" si="1"/>
        <v>121</v>
      </c>
      <c r="V89" s="77">
        <f>IFERROR(IF(G89&lt;=3000,G89*VLOOKUP(U89,'SEC Appendix V2'!$E$8:$F$107,2,FALSE),IF(U89&lt;55,0,IF(AND('SEC Calculator 2021'!U89&gt;=55,'SEC Calculator 2021'!U89&lt;59.99),(240-0.06*'SEC Calculator 2021'!G89),IF(AND('SEC Calculator 2021'!U89&gt;=60,'SEC Calculator 2021'!U89&lt;=64.99),(360-0.09*'SEC Calculator 2021'!G89),IF(AND('SEC Calculator 2021'!U89&gt;=65,'SEC Calculator 2021'!U89&lt;=66.99),(600-0.15*'SEC Calculator 2021'!G89),960-0.24*'SEC Calculator 2021'!G89))))),0)</f>
        <v>0</v>
      </c>
      <c r="W89" s="78">
        <f t="shared" si="2"/>
        <v>121</v>
      </c>
      <c r="X89" s="77">
        <f>IFERROR(IF(H89&lt;=3000,H89*VLOOKUP(W89,'SEC Appendix V2'!$E$8:$F$107,2,FALSE),IF(W89&lt;55,0,IF(AND('SEC Calculator 2021'!W89&gt;=55,'SEC Calculator 2021'!W89&lt;59.99),(240-0.06*'SEC Calculator 2021'!H89),IF(AND('SEC Calculator 2021'!W89&gt;=60,'SEC Calculator 2021'!W89&lt;=64.99),(360-0.09*'SEC Calculator 2021'!H89),IF(AND('SEC Calculator 2021'!W89&gt;=65,'SEC Calculator 2021'!W89&lt;=66.99),(600-0.15*'SEC Calculator 2021'!H89),960-0.24*'SEC Calculator 2021'!H89))))),0)</f>
        <v>0</v>
      </c>
      <c r="Y89" s="78">
        <f t="shared" si="3"/>
        <v>121</v>
      </c>
      <c r="Z89" s="77">
        <f>IFERROR(IF(I89&lt;=3000,I89*VLOOKUP(Y89,'SEC Appendix V2'!$E$8:$F$107,2,FALSE),IF(Y89&lt;55,0,IF(AND('SEC Calculator 2021'!Y89&gt;=55,'SEC Calculator 2021'!Y89&lt;59.99),(240-0.06*'SEC Calculator 2021'!I89),IF(AND('SEC Calculator 2021'!Y89&gt;=60,'SEC Calculator 2021'!Y89&lt;=64.99),(360-0.09*'SEC Calculator 2021'!I89),IF(AND('SEC Calculator 2021'!Y89&gt;=65,'SEC Calculator 2021'!Y89&lt;=66.99),(600-0.15*'SEC Calculator 2021'!I89),960-0.24*'SEC Calculator 2021'!I89))))),0)</f>
        <v>0</v>
      </c>
      <c r="AA89" s="78">
        <f t="shared" si="4"/>
        <v>121</v>
      </c>
      <c r="AB89" s="77">
        <f>IFERROR(IF(J89&lt;=3000,J89*VLOOKUP(AA89,'SEC Appendix V2'!$E$8:$F$107,2,FALSE),IF(AA89&lt;55,0,IF(AND('SEC Calculator 2021'!AA89&gt;=55,'SEC Calculator 2021'!AA89&lt;59.99),(240-0.06*'SEC Calculator 2021'!J89),IF(AND('SEC Calculator 2021'!AA89&gt;=60,'SEC Calculator 2021'!AA89&lt;=64.99),(360-0.09*'SEC Calculator 2021'!J89),IF(AND('SEC Calculator 2021'!AA89&gt;=65,'SEC Calculator 2021'!AA89&lt;=66.99),(600-0.15*'SEC Calculator 2021'!J89),960-0.24*'SEC Calculator 2021'!J89))))),0)</f>
        <v>0</v>
      </c>
      <c r="AC89" s="78">
        <f t="shared" si="5"/>
        <v>121</v>
      </c>
      <c r="AD89" s="77">
        <f>IFERROR(IF(K89&lt;=3000,K89*VLOOKUP(AC89,'SEC Appendix V2'!$E$8:$F$107,2,FALSE),IF(AC89&lt;55,0,IF(AND('SEC Calculator 2021'!AC89&gt;=55,'SEC Calculator 2021'!AC89&lt;59.99),(240-0.06*'SEC Calculator 2021'!K89),IF(AND('SEC Calculator 2021'!AC89&gt;=60,'SEC Calculator 2021'!AC89&lt;=64.99),(360-0.09*'SEC Calculator 2021'!K89),IF(AND('SEC Calculator 2021'!AC89&gt;=65,'SEC Calculator 2021'!AC89&lt;=66.99),(600-0.15*'SEC Calculator 2021'!K89),960-0.24*'SEC Calculator 2021'!K89))))),0)</f>
        <v>0</v>
      </c>
      <c r="AE89" s="78">
        <f t="shared" si="6"/>
        <v>121</v>
      </c>
      <c r="AF89" s="77">
        <f>IFERROR(IF(L89&lt;=3000,L89*VLOOKUP(AE89,'SEC Appendix V2'!$E$8:$F$107,2,FALSE),IF(AE89&lt;55,0,IF(AND('SEC Calculator 2021'!AE89&gt;=55,'SEC Calculator 2021'!AE89&lt;59.99),(240-0.06*'SEC Calculator 2021'!L89),IF(AND('SEC Calculator 2021'!AE89&gt;=60,'SEC Calculator 2021'!AE89&lt;=64.99),(360-0.09*'SEC Calculator 2021'!L89),IF(AND('SEC Calculator 2021'!AE89&gt;=65,'SEC Calculator 2021'!AE89&lt;=66.99),(600-0.15*'SEC Calculator 2021'!L89),960-0.24*'SEC Calculator 2021'!L89))))),0)</f>
        <v>0</v>
      </c>
      <c r="AG89" s="78">
        <f t="shared" si="7"/>
        <v>121</v>
      </c>
      <c r="AH89" s="77">
        <f>IFERROR(IF(M89&lt;=3000,M89*VLOOKUP(AG89,'SEC Appendix V2'!$E$8:$F$107,2,FALSE),IF(AG89&lt;55,0,IF(AND('SEC Calculator 2021'!AG89&gt;=55,'SEC Calculator 2021'!AG89&lt;59.99),(240-0.06*'SEC Calculator 2021'!M89),IF(AND('SEC Calculator 2021'!AG89&gt;=60,'SEC Calculator 2021'!AG89&lt;=64.99),(360-0.09*'SEC Calculator 2021'!M89),IF(AND('SEC Calculator 2021'!AG89&gt;=65,'SEC Calculator 2021'!AG89&lt;=66.99),(600-0.15*'SEC Calculator 2021'!M89),960-0.24*'SEC Calculator 2021'!M89))))),0)</f>
        <v>0</v>
      </c>
      <c r="AI89" s="78">
        <f t="shared" si="8"/>
        <v>121</v>
      </c>
      <c r="AJ89" s="77">
        <f>IFERROR(IF(N89&lt;=3000,N89*VLOOKUP(AI89,'SEC Appendix V2'!$E$8:$F$107,2,FALSE),IF(AI89&lt;55,0,IF(AND('SEC Calculator 2021'!AI89&gt;=55,'SEC Calculator 2021'!AI89&lt;59.99),(240-0.06*'SEC Calculator 2021'!N89),IF(AND('SEC Calculator 2021'!AI89&gt;=60,'SEC Calculator 2021'!AI89&lt;=64.99),(360-0.09*'SEC Calculator 2021'!N89),IF(AND('SEC Calculator 2021'!AI89&gt;=65,'SEC Calculator 2021'!AI89&lt;=66.99),(600-0.15*'SEC Calculator 2021'!N89),960-0.24*'SEC Calculator 2021'!N89))))),0)</f>
        <v>0</v>
      </c>
      <c r="AK89" s="78">
        <f t="shared" si="9"/>
        <v>121</v>
      </c>
      <c r="AL89" s="77">
        <f>IFERROR(IF(O89&lt;=3000,O89*VLOOKUP(AK89,'SEC Appendix V2'!$E$8:$F$107,2,FALSE),IF(AK89&lt;55,0,IF(AND('SEC Calculator 2021'!AK89&gt;=55,'SEC Calculator 2021'!AK89&lt;59.99),(240-0.06*'SEC Calculator 2021'!O89),IF(AND('SEC Calculator 2021'!AK89&gt;=60,'SEC Calculator 2021'!AK89&lt;=64.99),(360-0.09*'SEC Calculator 2021'!O89),IF(AND('SEC Calculator 2021'!AK89&gt;=65,'SEC Calculator 2021'!AK89&lt;=66.99),(600-0.15*'SEC Calculator 2021'!O89),960-0.24*'SEC Calculator 2021'!O89))))),0)</f>
        <v>0</v>
      </c>
      <c r="AM89" s="78">
        <f t="shared" si="10"/>
        <v>121</v>
      </c>
      <c r="AN89" s="77">
        <f>IFERROR(IF(P89&lt;=3000,P89*VLOOKUP(AM89,'SEC Appendix V2'!$E$8:$F$107,2,FALSE),IF(AM89&lt;55,0,IF(AND('SEC Calculator 2021'!AM89&gt;=55,'SEC Calculator 2021'!AM89&lt;59.99),(240-0.06*'SEC Calculator 2021'!P89),IF(AND('SEC Calculator 2021'!AM89&gt;=60,'SEC Calculator 2021'!AM89&lt;=64.99),(360-0.09*'SEC Calculator 2021'!P89),IF(AND('SEC Calculator 2021'!AM89&gt;=65,'SEC Calculator 2021'!AM89&lt;=66.99),(600-0.15*'SEC Calculator 2021'!P89),960-0.24*'SEC Calculator 2021'!P89))))),0)</f>
        <v>0</v>
      </c>
      <c r="AO89" s="86">
        <f t="shared" si="11"/>
        <v>0</v>
      </c>
    </row>
    <row r="90" spans="1:41" outlineLevel="1" x14ac:dyDescent="0.25">
      <c r="A90" s="70">
        <v>61</v>
      </c>
      <c r="B90" s="57"/>
      <c r="C90" s="58"/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50">
        <f t="shared" si="12"/>
        <v>121</v>
      </c>
      <c r="R90" s="77">
        <f>IFERROR(IF(E90&lt;=3000,E90*VLOOKUP(Q90,'SEC Appendix V2'!$E$8:$F$107,2,FALSE),IF(Q90&lt;55,0,IF(AND('SEC Calculator 2021'!Q90&gt;=55,'SEC Calculator 2021'!Q90&lt;59.99),(240-0.06*'SEC Calculator 2021'!E90),IF(AND('SEC Calculator 2021'!Q90&gt;=60,'SEC Calculator 2021'!Q90&lt;=64.99),(360-0.09*'SEC Calculator 2021'!E90),IF(AND('SEC Calculator 2021'!Q90&gt;=65,'SEC Calculator 2021'!Q90&lt;=66.99),(600-0.15*'SEC Calculator 2021'!E90),960-0.24*'SEC Calculator 2021'!E90))))),0)</f>
        <v>0</v>
      </c>
      <c r="S90" s="78">
        <f t="shared" si="0"/>
        <v>121</v>
      </c>
      <c r="T90" s="77">
        <f>IFERROR(IF(F90&lt;=3000,F90*VLOOKUP(S90,'SEC Appendix V2'!$E$8:$F$107,2,FALSE),IF(S90&lt;55,0,IF(AND('SEC Calculator 2021'!S90&gt;=55,'SEC Calculator 2021'!S90&lt;59.99),(240-0.06*'SEC Calculator 2021'!F90),IF(AND('SEC Calculator 2021'!S90&gt;=60,'SEC Calculator 2021'!S90&lt;=64.99),(360-0.09*'SEC Calculator 2021'!F90),IF(AND('SEC Calculator 2021'!S90&gt;=65,'SEC Calculator 2021'!S90&lt;=66.99),(600-0.15*'SEC Calculator 2021'!F90),960-0.24*'SEC Calculator 2021'!F90))))),0)</f>
        <v>0</v>
      </c>
      <c r="U90" s="78">
        <f t="shared" si="1"/>
        <v>121</v>
      </c>
      <c r="V90" s="77">
        <f>IFERROR(IF(G90&lt;=3000,G90*VLOOKUP(U90,'SEC Appendix V2'!$E$8:$F$107,2,FALSE),IF(U90&lt;55,0,IF(AND('SEC Calculator 2021'!U90&gt;=55,'SEC Calculator 2021'!U90&lt;59.99),(240-0.06*'SEC Calculator 2021'!G90),IF(AND('SEC Calculator 2021'!U90&gt;=60,'SEC Calculator 2021'!U90&lt;=64.99),(360-0.09*'SEC Calculator 2021'!G90),IF(AND('SEC Calculator 2021'!U90&gt;=65,'SEC Calculator 2021'!U90&lt;=66.99),(600-0.15*'SEC Calculator 2021'!G90),960-0.24*'SEC Calculator 2021'!G90))))),0)</f>
        <v>0</v>
      </c>
      <c r="W90" s="78">
        <f t="shared" si="2"/>
        <v>121</v>
      </c>
      <c r="X90" s="77">
        <f>IFERROR(IF(H90&lt;=3000,H90*VLOOKUP(W90,'SEC Appendix V2'!$E$8:$F$107,2,FALSE),IF(W90&lt;55,0,IF(AND('SEC Calculator 2021'!W90&gt;=55,'SEC Calculator 2021'!W90&lt;59.99),(240-0.06*'SEC Calculator 2021'!H90),IF(AND('SEC Calculator 2021'!W90&gt;=60,'SEC Calculator 2021'!W90&lt;=64.99),(360-0.09*'SEC Calculator 2021'!H90),IF(AND('SEC Calculator 2021'!W90&gt;=65,'SEC Calculator 2021'!W90&lt;=66.99),(600-0.15*'SEC Calculator 2021'!H90),960-0.24*'SEC Calculator 2021'!H90))))),0)</f>
        <v>0</v>
      </c>
      <c r="Y90" s="78">
        <f t="shared" si="3"/>
        <v>121</v>
      </c>
      <c r="Z90" s="77">
        <f>IFERROR(IF(I90&lt;=3000,I90*VLOOKUP(Y90,'SEC Appendix V2'!$E$8:$F$107,2,FALSE),IF(Y90&lt;55,0,IF(AND('SEC Calculator 2021'!Y90&gt;=55,'SEC Calculator 2021'!Y90&lt;59.99),(240-0.06*'SEC Calculator 2021'!I90),IF(AND('SEC Calculator 2021'!Y90&gt;=60,'SEC Calculator 2021'!Y90&lt;=64.99),(360-0.09*'SEC Calculator 2021'!I90),IF(AND('SEC Calculator 2021'!Y90&gt;=65,'SEC Calculator 2021'!Y90&lt;=66.99),(600-0.15*'SEC Calculator 2021'!I90),960-0.24*'SEC Calculator 2021'!I90))))),0)</f>
        <v>0</v>
      </c>
      <c r="AA90" s="78">
        <f t="shared" si="4"/>
        <v>121</v>
      </c>
      <c r="AB90" s="77">
        <f>IFERROR(IF(J90&lt;=3000,J90*VLOOKUP(AA90,'SEC Appendix V2'!$E$8:$F$107,2,FALSE),IF(AA90&lt;55,0,IF(AND('SEC Calculator 2021'!AA90&gt;=55,'SEC Calculator 2021'!AA90&lt;59.99),(240-0.06*'SEC Calculator 2021'!J90),IF(AND('SEC Calculator 2021'!AA90&gt;=60,'SEC Calculator 2021'!AA90&lt;=64.99),(360-0.09*'SEC Calculator 2021'!J90),IF(AND('SEC Calculator 2021'!AA90&gt;=65,'SEC Calculator 2021'!AA90&lt;=66.99),(600-0.15*'SEC Calculator 2021'!J90),960-0.24*'SEC Calculator 2021'!J90))))),0)</f>
        <v>0</v>
      </c>
      <c r="AC90" s="78">
        <f t="shared" si="5"/>
        <v>121</v>
      </c>
      <c r="AD90" s="77">
        <f>IFERROR(IF(K90&lt;=3000,K90*VLOOKUP(AC90,'SEC Appendix V2'!$E$8:$F$107,2,FALSE),IF(AC90&lt;55,0,IF(AND('SEC Calculator 2021'!AC90&gt;=55,'SEC Calculator 2021'!AC90&lt;59.99),(240-0.06*'SEC Calculator 2021'!K90),IF(AND('SEC Calculator 2021'!AC90&gt;=60,'SEC Calculator 2021'!AC90&lt;=64.99),(360-0.09*'SEC Calculator 2021'!K90),IF(AND('SEC Calculator 2021'!AC90&gt;=65,'SEC Calculator 2021'!AC90&lt;=66.99),(600-0.15*'SEC Calculator 2021'!K90),960-0.24*'SEC Calculator 2021'!K90))))),0)</f>
        <v>0</v>
      </c>
      <c r="AE90" s="78">
        <f t="shared" si="6"/>
        <v>121</v>
      </c>
      <c r="AF90" s="77">
        <f>IFERROR(IF(L90&lt;=3000,L90*VLOOKUP(AE90,'SEC Appendix V2'!$E$8:$F$107,2,FALSE),IF(AE90&lt;55,0,IF(AND('SEC Calculator 2021'!AE90&gt;=55,'SEC Calculator 2021'!AE90&lt;59.99),(240-0.06*'SEC Calculator 2021'!L90),IF(AND('SEC Calculator 2021'!AE90&gt;=60,'SEC Calculator 2021'!AE90&lt;=64.99),(360-0.09*'SEC Calculator 2021'!L90),IF(AND('SEC Calculator 2021'!AE90&gt;=65,'SEC Calculator 2021'!AE90&lt;=66.99),(600-0.15*'SEC Calculator 2021'!L90),960-0.24*'SEC Calculator 2021'!L90))))),0)</f>
        <v>0</v>
      </c>
      <c r="AG90" s="78">
        <f t="shared" si="7"/>
        <v>121</v>
      </c>
      <c r="AH90" s="77">
        <f>IFERROR(IF(M90&lt;=3000,M90*VLOOKUP(AG90,'SEC Appendix V2'!$E$8:$F$107,2,FALSE),IF(AG90&lt;55,0,IF(AND('SEC Calculator 2021'!AG90&gt;=55,'SEC Calculator 2021'!AG90&lt;59.99),(240-0.06*'SEC Calculator 2021'!M90),IF(AND('SEC Calculator 2021'!AG90&gt;=60,'SEC Calculator 2021'!AG90&lt;=64.99),(360-0.09*'SEC Calculator 2021'!M90),IF(AND('SEC Calculator 2021'!AG90&gt;=65,'SEC Calculator 2021'!AG90&lt;=66.99),(600-0.15*'SEC Calculator 2021'!M90),960-0.24*'SEC Calculator 2021'!M90))))),0)</f>
        <v>0</v>
      </c>
      <c r="AI90" s="78">
        <f t="shared" si="8"/>
        <v>121</v>
      </c>
      <c r="AJ90" s="77">
        <f>IFERROR(IF(N90&lt;=3000,N90*VLOOKUP(AI90,'SEC Appendix V2'!$E$8:$F$107,2,FALSE),IF(AI90&lt;55,0,IF(AND('SEC Calculator 2021'!AI90&gt;=55,'SEC Calculator 2021'!AI90&lt;59.99),(240-0.06*'SEC Calculator 2021'!N90),IF(AND('SEC Calculator 2021'!AI90&gt;=60,'SEC Calculator 2021'!AI90&lt;=64.99),(360-0.09*'SEC Calculator 2021'!N90),IF(AND('SEC Calculator 2021'!AI90&gt;=65,'SEC Calculator 2021'!AI90&lt;=66.99),(600-0.15*'SEC Calculator 2021'!N90),960-0.24*'SEC Calculator 2021'!N90))))),0)</f>
        <v>0</v>
      </c>
      <c r="AK90" s="78">
        <f t="shared" si="9"/>
        <v>121</v>
      </c>
      <c r="AL90" s="77">
        <f>IFERROR(IF(O90&lt;=3000,O90*VLOOKUP(AK90,'SEC Appendix V2'!$E$8:$F$107,2,FALSE),IF(AK90&lt;55,0,IF(AND('SEC Calculator 2021'!AK90&gt;=55,'SEC Calculator 2021'!AK90&lt;59.99),(240-0.06*'SEC Calculator 2021'!O90),IF(AND('SEC Calculator 2021'!AK90&gt;=60,'SEC Calculator 2021'!AK90&lt;=64.99),(360-0.09*'SEC Calculator 2021'!O90),IF(AND('SEC Calculator 2021'!AK90&gt;=65,'SEC Calculator 2021'!AK90&lt;=66.99),(600-0.15*'SEC Calculator 2021'!O90),960-0.24*'SEC Calculator 2021'!O90))))),0)</f>
        <v>0</v>
      </c>
      <c r="AM90" s="78">
        <f t="shared" si="10"/>
        <v>121</v>
      </c>
      <c r="AN90" s="77">
        <f>IFERROR(IF(P90&lt;=3000,P90*VLOOKUP(AM90,'SEC Appendix V2'!$E$8:$F$107,2,FALSE),IF(AM90&lt;55,0,IF(AND('SEC Calculator 2021'!AM90&gt;=55,'SEC Calculator 2021'!AM90&lt;59.99),(240-0.06*'SEC Calculator 2021'!P90),IF(AND('SEC Calculator 2021'!AM90&gt;=60,'SEC Calculator 2021'!AM90&lt;=64.99),(360-0.09*'SEC Calculator 2021'!P90),IF(AND('SEC Calculator 2021'!AM90&gt;=65,'SEC Calculator 2021'!AM90&lt;=66.99),(600-0.15*'SEC Calculator 2021'!P90),960-0.24*'SEC Calculator 2021'!P90))))),0)</f>
        <v>0</v>
      </c>
      <c r="AO90" s="86">
        <f t="shared" si="11"/>
        <v>0</v>
      </c>
    </row>
    <row r="91" spans="1:41" outlineLevel="1" x14ac:dyDescent="0.25">
      <c r="A91" s="70">
        <v>62</v>
      </c>
      <c r="B91" s="57"/>
      <c r="C91" s="58"/>
      <c r="D91" s="59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50">
        <f t="shared" si="12"/>
        <v>121</v>
      </c>
      <c r="R91" s="77">
        <f>IFERROR(IF(E91&lt;=3000,E91*VLOOKUP(Q91,'SEC Appendix V2'!$E$8:$F$107,2,FALSE),IF(Q91&lt;55,0,IF(AND('SEC Calculator 2021'!Q91&gt;=55,'SEC Calculator 2021'!Q91&lt;59.99),(240-0.06*'SEC Calculator 2021'!E91),IF(AND('SEC Calculator 2021'!Q91&gt;=60,'SEC Calculator 2021'!Q91&lt;=64.99),(360-0.09*'SEC Calculator 2021'!E91),IF(AND('SEC Calculator 2021'!Q91&gt;=65,'SEC Calculator 2021'!Q91&lt;=66.99),(600-0.15*'SEC Calculator 2021'!E91),960-0.24*'SEC Calculator 2021'!E91))))),0)</f>
        <v>0</v>
      </c>
      <c r="S91" s="78">
        <f t="shared" si="0"/>
        <v>121</v>
      </c>
      <c r="T91" s="77">
        <f>IFERROR(IF(F91&lt;=3000,F91*VLOOKUP(S91,'SEC Appendix V2'!$E$8:$F$107,2,FALSE),IF(S91&lt;55,0,IF(AND('SEC Calculator 2021'!S91&gt;=55,'SEC Calculator 2021'!S91&lt;59.99),(240-0.06*'SEC Calculator 2021'!F91),IF(AND('SEC Calculator 2021'!S91&gt;=60,'SEC Calculator 2021'!S91&lt;=64.99),(360-0.09*'SEC Calculator 2021'!F91),IF(AND('SEC Calculator 2021'!S91&gt;=65,'SEC Calculator 2021'!S91&lt;=66.99),(600-0.15*'SEC Calculator 2021'!F91),960-0.24*'SEC Calculator 2021'!F91))))),0)</f>
        <v>0</v>
      </c>
      <c r="U91" s="78">
        <f t="shared" si="1"/>
        <v>121</v>
      </c>
      <c r="V91" s="77">
        <f>IFERROR(IF(G91&lt;=3000,G91*VLOOKUP(U91,'SEC Appendix V2'!$E$8:$F$107,2,FALSE),IF(U91&lt;55,0,IF(AND('SEC Calculator 2021'!U91&gt;=55,'SEC Calculator 2021'!U91&lt;59.99),(240-0.06*'SEC Calculator 2021'!G91),IF(AND('SEC Calculator 2021'!U91&gt;=60,'SEC Calculator 2021'!U91&lt;=64.99),(360-0.09*'SEC Calculator 2021'!G91),IF(AND('SEC Calculator 2021'!U91&gt;=65,'SEC Calculator 2021'!U91&lt;=66.99),(600-0.15*'SEC Calculator 2021'!G91),960-0.24*'SEC Calculator 2021'!G91))))),0)</f>
        <v>0</v>
      </c>
      <c r="W91" s="78">
        <f t="shared" si="2"/>
        <v>121</v>
      </c>
      <c r="X91" s="77">
        <f>IFERROR(IF(H91&lt;=3000,H91*VLOOKUP(W91,'SEC Appendix V2'!$E$8:$F$107,2,FALSE),IF(W91&lt;55,0,IF(AND('SEC Calculator 2021'!W91&gt;=55,'SEC Calculator 2021'!W91&lt;59.99),(240-0.06*'SEC Calculator 2021'!H91),IF(AND('SEC Calculator 2021'!W91&gt;=60,'SEC Calculator 2021'!W91&lt;=64.99),(360-0.09*'SEC Calculator 2021'!H91),IF(AND('SEC Calculator 2021'!W91&gt;=65,'SEC Calculator 2021'!W91&lt;=66.99),(600-0.15*'SEC Calculator 2021'!H91),960-0.24*'SEC Calculator 2021'!H91))))),0)</f>
        <v>0</v>
      </c>
      <c r="Y91" s="78">
        <f t="shared" si="3"/>
        <v>121</v>
      </c>
      <c r="Z91" s="77">
        <f>IFERROR(IF(I91&lt;=3000,I91*VLOOKUP(Y91,'SEC Appendix V2'!$E$8:$F$107,2,FALSE),IF(Y91&lt;55,0,IF(AND('SEC Calculator 2021'!Y91&gt;=55,'SEC Calculator 2021'!Y91&lt;59.99),(240-0.06*'SEC Calculator 2021'!I91),IF(AND('SEC Calculator 2021'!Y91&gt;=60,'SEC Calculator 2021'!Y91&lt;=64.99),(360-0.09*'SEC Calculator 2021'!I91),IF(AND('SEC Calculator 2021'!Y91&gt;=65,'SEC Calculator 2021'!Y91&lt;=66.99),(600-0.15*'SEC Calculator 2021'!I91),960-0.24*'SEC Calculator 2021'!I91))))),0)</f>
        <v>0</v>
      </c>
      <c r="AA91" s="78">
        <f t="shared" si="4"/>
        <v>121</v>
      </c>
      <c r="AB91" s="77">
        <f>IFERROR(IF(J91&lt;=3000,J91*VLOOKUP(AA91,'SEC Appendix V2'!$E$8:$F$107,2,FALSE),IF(AA91&lt;55,0,IF(AND('SEC Calculator 2021'!AA91&gt;=55,'SEC Calculator 2021'!AA91&lt;59.99),(240-0.06*'SEC Calculator 2021'!J91),IF(AND('SEC Calculator 2021'!AA91&gt;=60,'SEC Calculator 2021'!AA91&lt;=64.99),(360-0.09*'SEC Calculator 2021'!J91),IF(AND('SEC Calculator 2021'!AA91&gt;=65,'SEC Calculator 2021'!AA91&lt;=66.99),(600-0.15*'SEC Calculator 2021'!J91),960-0.24*'SEC Calculator 2021'!J91))))),0)</f>
        <v>0</v>
      </c>
      <c r="AC91" s="78">
        <f t="shared" si="5"/>
        <v>121</v>
      </c>
      <c r="AD91" s="77">
        <f>IFERROR(IF(K91&lt;=3000,K91*VLOOKUP(AC91,'SEC Appendix V2'!$E$8:$F$107,2,FALSE),IF(AC91&lt;55,0,IF(AND('SEC Calculator 2021'!AC91&gt;=55,'SEC Calculator 2021'!AC91&lt;59.99),(240-0.06*'SEC Calculator 2021'!K91),IF(AND('SEC Calculator 2021'!AC91&gt;=60,'SEC Calculator 2021'!AC91&lt;=64.99),(360-0.09*'SEC Calculator 2021'!K91),IF(AND('SEC Calculator 2021'!AC91&gt;=65,'SEC Calculator 2021'!AC91&lt;=66.99),(600-0.15*'SEC Calculator 2021'!K91),960-0.24*'SEC Calculator 2021'!K91))))),0)</f>
        <v>0</v>
      </c>
      <c r="AE91" s="78">
        <f t="shared" si="6"/>
        <v>121</v>
      </c>
      <c r="AF91" s="77">
        <f>IFERROR(IF(L91&lt;=3000,L91*VLOOKUP(AE91,'SEC Appendix V2'!$E$8:$F$107,2,FALSE),IF(AE91&lt;55,0,IF(AND('SEC Calculator 2021'!AE91&gt;=55,'SEC Calculator 2021'!AE91&lt;59.99),(240-0.06*'SEC Calculator 2021'!L91),IF(AND('SEC Calculator 2021'!AE91&gt;=60,'SEC Calculator 2021'!AE91&lt;=64.99),(360-0.09*'SEC Calculator 2021'!L91),IF(AND('SEC Calculator 2021'!AE91&gt;=65,'SEC Calculator 2021'!AE91&lt;=66.99),(600-0.15*'SEC Calculator 2021'!L91),960-0.24*'SEC Calculator 2021'!L91))))),0)</f>
        <v>0</v>
      </c>
      <c r="AG91" s="78">
        <f t="shared" si="7"/>
        <v>121</v>
      </c>
      <c r="AH91" s="77">
        <f>IFERROR(IF(M91&lt;=3000,M91*VLOOKUP(AG91,'SEC Appendix V2'!$E$8:$F$107,2,FALSE),IF(AG91&lt;55,0,IF(AND('SEC Calculator 2021'!AG91&gt;=55,'SEC Calculator 2021'!AG91&lt;59.99),(240-0.06*'SEC Calculator 2021'!M91),IF(AND('SEC Calculator 2021'!AG91&gt;=60,'SEC Calculator 2021'!AG91&lt;=64.99),(360-0.09*'SEC Calculator 2021'!M91),IF(AND('SEC Calculator 2021'!AG91&gt;=65,'SEC Calculator 2021'!AG91&lt;=66.99),(600-0.15*'SEC Calculator 2021'!M91),960-0.24*'SEC Calculator 2021'!M91))))),0)</f>
        <v>0</v>
      </c>
      <c r="AI91" s="78">
        <f t="shared" si="8"/>
        <v>121</v>
      </c>
      <c r="AJ91" s="77">
        <f>IFERROR(IF(N91&lt;=3000,N91*VLOOKUP(AI91,'SEC Appendix V2'!$E$8:$F$107,2,FALSE),IF(AI91&lt;55,0,IF(AND('SEC Calculator 2021'!AI91&gt;=55,'SEC Calculator 2021'!AI91&lt;59.99),(240-0.06*'SEC Calculator 2021'!N91),IF(AND('SEC Calculator 2021'!AI91&gt;=60,'SEC Calculator 2021'!AI91&lt;=64.99),(360-0.09*'SEC Calculator 2021'!N91),IF(AND('SEC Calculator 2021'!AI91&gt;=65,'SEC Calculator 2021'!AI91&lt;=66.99),(600-0.15*'SEC Calculator 2021'!N91),960-0.24*'SEC Calculator 2021'!N91))))),0)</f>
        <v>0</v>
      </c>
      <c r="AK91" s="78">
        <f t="shared" si="9"/>
        <v>121</v>
      </c>
      <c r="AL91" s="77">
        <f>IFERROR(IF(O91&lt;=3000,O91*VLOOKUP(AK91,'SEC Appendix V2'!$E$8:$F$107,2,FALSE),IF(AK91&lt;55,0,IF(AND('SEC Calculator 2021'!AK91&gt;=55,'SEC Calculator 2021'!AK91&lt;59.99),(240-0.06*'SEC Calculator 2021'!O91),IF(AND('SEC Calculator 2021'!AK91&gt;=60,'SEC Calculator 2021'!AK91&lt;=64.99),(360-0.09*'SEC Calculator 2021'!O91),IF(AND('SEC Calculator 2021'!AK91&gt;=65,'SEC Calculator 2021'!AK91&lt;=66.99),(600-0.15*'SEC Calculator 2021'!O91),960-0.24*'SEC Calculator 2021'!O91))))),0)</f>
        <v>0</v>
      </c>
      <c r="AM91" s="78">
        <f t="shared" si="10"/>
        <v>121</v>
      </c>
      <c r="AN91" s="77">
        <f>IFERROR(IF(P91&lt;=3000,P91*VLOOKUP(AM91,'SEC Appendix V2'!$E$8:$F$107,2,FALSE),IF(AM91&lt;55,0,IF(AND('SEC Calculator 2021'!AM91&gt;=55,'SEC Calculator 2021'!AM91&lt;59.99),(240-0.06*'SEC Calculator 2021'!P91),IF(AND('SEC Calculator 2021'!AM91&gt;=60,'SEC Calculator 2021'!AM91&lt;=64.99),(360-0.09*'SEC Calculator 2021'!P91),IF(AND('SEC Calculator 2021'!AM91&gt;=65,'SEC Calculator 2021'!AM91&lt;=66.99),(600-0.15*'SEC Calculator 2021'!P91),960-0.24*'SEC Calculator 2021'!P91))))),0)</f>
        <v>0</v>
      </c>
      <c r="AO91" s="86">
        <f t="shared" si="11"/>
        <v>0</v>
      </c>
    </row>
    <row r="92" spans="1:41" outlineLevel="1" x14ac:dyDescent="0.25">
      <c r="A92" s="70">
        <v>63</v>
      </c>
      <c r="B92" s="58"/>
      <c r="C92" s="58"/>
      <c r="D92" s="59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50">
        <f t="shared" si="12"/>
        <v>121</v>
      </c>
      <c r="R92" s="77">
        <f>IFERROR(IF(E92&lt;=3000,E92*VLOOKUP(Q92,'SEC Appendix V2'!$E$8:$F$107,2,FALSE),IF(Q92&lt;55,0,IF(AND('SEC Calculator 2021'!Q92&gt;=55,'SEC Calculator 2021'!Q92&lt;59.99),(240-0.06*'SEC Calculator 2021'!E92),IF(AND('SEC Calculator 2021'!Q92&gt;=60,'SEC Calculator 2021'!Q92&lt;=64.99),(360-0.09*'SEC Calculator 2021'!E92),IF(AND('SEC Calculator 2021'!Q92&gt;=65,'SEC Calculator 2021'!Q92&lt;=66.99),(600-0.15*'SEC Calculator 2021'!E92),960-0.24*'SEC Calculator 2021'!E92))))),0)</f>
        <v>0</v>
      </c>
      <c r="S92" s="78">
        <f t="shared" si="0"/>
        <v>121</v>
      </c>
      <c r="T92" s="77">
        <f>IFERROR(IF(F92&lt;=3000,F92*VLOOKUP(S92,'SEC Appendix V2'!$E$8:$F$107,2,FALSE),IF(S92&lt;55,0,IF(AND('SEC Calculator 2021'!S92&gt;=55,'SEC Calculator 2021'!S92&lt;59.99),(240-0.06*'SEC Calculator 2021'!F92),IF(AND('SEC Calculator 2021'!S92&gt;=60,'SEC Calculator 2021'!S92&lt;=64.99),(360-0.09*'SEC Calculator 2021'!F92),IF(AND('SEC Calculator 2021'!S92&gt;=65,'SEC Calculator 2021'!S92&lt;=66.99),(600-0.15*'SEC Calculator 2021'!F92),960-0.24*'SEC Calculator 2021'!F92))))),0)</f>
        <v>0</v>
      </c>
      <c r="U92" s="78">
        <f t="shared" si="1"/>
        <v>121</v>
      </c>
      <c r="V92" s="77">
        <f>IFERROR(IF(G92&lt;=3000,G92*VLOOKUP(U92,'SEC Appendix V2'!$E$8:$F$107,2,FALSE),IF(U92&lt;55,0,IF(AND('SEC Calculator 2021'!U92&gt;=55,'SEC Calculator 2021'!U92&lt;59.99),(240-0.06*'SEC Calculator 2021'!G92),IF(AND('SEC Calculator 2021'!U92&gt;=60,'SEC Calculator 2021'!U92&lt;=64.99),(360-0.09*'SEC Calculator 2021'!G92),IF(AND('SEC Calculator 2021'!U92&gt;=65,'SEC Calculator 2021'!U92&lt;=66.99),(600-0.15*'SEC Calculator 2021'!G92),960-0.24*'SEC Calculator 2021'!G92))))),0)</f>
        <v>0</v>
      </c>
      <c r="W92" s="78">
        <f t="shared" si="2"/>
        <v>121</v>
      </c>
      <c r="X92" s="77">
        <f>IFERROR(IF(H92&lt;=3000,H92*VLOOKUP(W92,'SEC Appendix V2'!$E$8:$F$107,2,FALSE),IF(W92&lt;55,0,IF(AND('SEC Calculator 2021'!W92&gt;=55,'SEC Calculator 2021'!W92&lt;59.99),(240-0.06*'SEC Calculator 2021'!H92),IF(AND('SEC Calculator 2021'!W92&gt;=60,'SEC Calculator 2021'!W92&lt;=64.99),(360-0.09*'SEC Calculator 2021'!H92),IF(AND('SEC Calculator 2021'!W92&gt;=65,'SEC Calculator 2021'!W92&lt;=66.99),(600-0.15*'SEC Calculator 2021'!H92),960-0.24*'SEC Calculator 2021'!H92))))),0)</f>
        <v>0</v>
      </c>
      <c r="Y92" s="78">
        <f t="shared" si="3"/>
        <v>121</v>
      </c>
      <c r="Z92" s="77">
        <f>IFERROR(IF(I92&lt;=3000,I92*VLOOKUP(Y92,'SEC Appendix V2'!$E$8:$F$107,2,FALSE),IF(Y92&lt;55,0,IF(AND('SEC Calculator 2021'!Y92&gt;=55,'SEC Calculator 2021'!Y92&lt;59.99),(240-0.06*'SEC Calculator 2021'!I92),IF(AND('SEC Calculator 2021'!Y92&gt;=60,'SEC Calculator 2021'!Y92&lt;=64.99),(360-0.09*'SEC Calculator 2021'!I92),IF(AND('SEC Calculator 2021'!Y92&gt;=65,'SEC Calculator 2021'!Y92&lt;=66.99),(600-0.15*'SEC Calculator 2021'!I92),960-0.24*'SEC Calculator 2021'!I92))))),0)</f>
        <v>0</v>
      </c>
      <c r="AA92" s="78">
        <f t="shared" si="4"/>
        <v>121</v>
      </c>
      <c r="AB92" s="77">
        <f>IFERROR(IF(J92&lt;=3000,J92*VLOOKUP(AA92,'SEC Appendix V2'!$E$8:$F$107,2,FALSE),IF(AA92&lt;55,0,IF(AND('SEC Calculator 2021'!AA92&gt;=55,'SEC Calculator 2021'!AA92&lt;59.99),(240-0.06*'SEC Calculator 2021'!J92),IF(AND('SEC Calculator 2021'!AA92&gt;=60,'SEC Calculator 2021'!AA92&lt;=64.99),(360-0.09*'SEC Calculator 2021'!J92),IF(AND('SEC Calculator 2021'!AA92&gt;=65,'SEC Calculator 2021'!AA92&lt;=66.99),(600-0.15*'SEC Calculator 2021'!J92),960-0.24*'SEC Calculator 2021'!J92))))),0)</f>
        <v>0</v>
      </c>
      <c r="AC92" s="78">
        <f t="shared" si="5"/>
        <v>121</v>
      </c>
      <c r="AD92" s="77">
        <f>IFERROR(IF(K92&lt;=3000,K92*VLOOKUP(AC92,'SEC Appendix V2'!$E$8:$F$107,2,FALSE),IF(AC92&lt;55,0,IF(AND('SEC Calculator 2021'!AC92&gt;=55,'SEC Calculator 2021'!AC92&lt;59.99),(240-0.06*'SEC Calculator 2021'!K92),IF(AND('SEC Calculator 2021'!AC92&gt;=60,'SEC Calculator 2021'!AC92&lt;=64.99),(360-0.09*'SEC Calculator 2021'!K92),IF(AND('SEC Calculator 2021'!AC92&gt;=65,'SEC Calculator 2021'!AC92&lt;=66.99),(600-0.15*'SEC Calculator 2021'!K92),960-0.24*'SEC Calculator 2021'!K92))))),0)</f>
        <v>0</v>
      </c>
      <c r="AE92" s="78">
        <f t="shared" si="6"/>
        <v>121</v>
      </c>
      <c r="AF92" s="77">
        <f>IFERROR(IF(L92&lt;=3000,L92*VLOOKUP(AE92,'SEC Appendix V2'!$E$8:$F$107,2,FALSE),IF(AE92&lt;55,0,IF(AND('SEC Calculator 2021'!AE92&gt;=55,'SEC Calculator 2021'!AE92&lt;59.99),(240-0.06*'SEC Calculator 2021'!L92),IF(AND('SEC Calculator 2021'!AE92&gt;=60,'SEC Calculator 2021'!AE92&lt;=64.99),(360-0.09*'SEC Calculator 2021'!L92),IF(AND('SEC Calculator 2021'!AE92&gt;=65,'SEC Calculator 2021'!AE92&lt;=66.99),(600-0.15*'SEC Calculator 2021'!L92),960-0.24*'SEC Calculator 2021'!L92))))),0)</f>
        <v>0</v>
      </c>
      <c r="AG92" s="78">
        <f t="shared" si="7"/>
        <v>121</v>
      </c>
      <c r="AH92" s="77">
        <f>IFERROR(IF(M92&lt;=3000,M92*VLOOKUP(AG92,'SEC Appendix V2'!$E$8:$F$107,2,FALSE),IF(AG92&lt;55,0,IF(AND('SEC Calculator 2021'!AG92&gt;=55,'SEC Calculator 2021'!AG92&lt;59.99),(240-0.06*'SEC Calculator 2021'!M92),IF(AND('SEC Calculator 2021'!AG92&gt;=60,'SEC Calculator 2021'!AG92&lt;=64.99),(360-0.09*'SEC Calculator 2021'!M92),IF(AND('SEC Calculator 2021'!AG92&gt;=65,'SEC Calculator 2021'!AG92&lt;=66.99),(600-0.15*'SEC Calculator 2021'!M92),960-0.24*'SEC Calculator 2021'!M92))))),0)</f>
        <v>0</v>
      </c>
      <c r="AI92" s="78">
        <f t="shared" si="8"/>
        <v>121</v>
      </c>
      <c r="AJ92" s="77">
        <f>IFERROR(IF(N92&lt;=3000,N92*VLOOKUP(AI92,'SEC Appendix V2'!$E$8:$F$107,2,FALSE),IF(AI92&lt;55,0,IF(AND('SEC Calculator 2021'!AI92&gt;=55,'SEC Calculator 2021'!AI92&lt;59.99),(240-0.06*'SEC Calculator 2021'!N92),IF(AND('SEC Calculator 2021'!AI92&gt;=60,'SEC Calculator 2021'!AI92&lt;=64.99),(360-0.09*'SEC Calculator 2021'!N92),IF(AND('SEC Calculator 2021'!AI92&gt;=65,'SEC Calculator 2021'!AI92&lt;=66.99),(600-0.15*'SEC Calculator 2021'!N92),960-0.24*'SEC Calculator 2021'!N92))))),0)</f>
        <v>0</v>
      </c>
      <c r="AK92" s="78">
        <f t="shared" si="9"/>
        <v>121</v>
      </c>
      <c r="AL92" s="77">
        <f>IFERROR(IF(O92&lt;=3000,O92*VLOOKUP(AK92,'SEC Appendix V2'!$E$8:$F$107,2,FALSE),IF(AK92&lt;55,0,IF(AND('SEC Calculator 2021'!AK92&gt;=55,'SEC Calculator 2021'!AK92&lt;59.99),(240-0.06*'SEC Calculator 2021'!O92),IF(AND('SEC Calculator 2021'!AK92&gt;=60,'SEC Calculator 2021'!AK92&lt;=64.99),(360-0.09*'SEC Calculator 2021'!O92),IF(AND('SEC Calculator 2021'!AK92&gt;=65,'SEC Calculator 2021'!AK92&lt;=66.99),(600-0.15*'SEC Calculator 2021'!O92),960-0.24*'SEC Calculator 2021'!O92))))),0)</f>
        <v>0</v>
      </c>
      <c r="AM92" s="78">
        <f t="shared" si="10"/>
        <v>121</v>
      </c>
      <c r="AN92" s="77">
        <f>IFERROR(IF(P92&lt;=3000,P92*VLOOKUP(AM92,'SEC Appendix V2'!$E$8:$F$107,2,FALSE),IF(AM92&lt;55,0,IF(AND('SEC Calculator 2021'!AM92&gt;=55,'SEC Calculator 2021'!AM92&lt;59.99),(240-0.06*'SEC Calculator 2021'!P92),IF(AND('SEC Calculator 2021'!AM92&gt;=60,'SEC Calculator 2021'!AM92&lt;=64.99),(360-0.09*'SEC Calculator 2021'!P92),IF(AND('SEC Calculator 2021'!AM92&gt;=65,'SEC Calculator 2021'!AM92&lt;=66.99),(600-0.15*'SEC Calculator 2021'!P92),960-0.24*'SEC Calculator 2021'!P92))))),0)</f>
        <v>0</v>
      </c>
      <c r="AO92" s="86">
        <f t="shared" si="11"/>
        <v>0</v>
      </c>
    </row>
    <row r="93" spans="1:41" outlineLevel="1" x14ac:dyDescent="0.25">
      <c r="A93" s="70">
        <v>64</v>
      </c>
      <c r="B93" s="57"/>
      <c r="C93" s="58"/>
      <c r="D93" s="59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50">
        <f t="shared" si="12"/>
        <v>121</v>
      </c>
      <c r="R93" s="77">
        <f>IFERROR(IF(E93&lt;=3000,E93*VLOOKUP(Q93,'SEC Appendix V2'!$E$8:$F$107,2,FALSE),IF(Q93&lt;55,0,IF(AND('SEC Calculator 2021'!Q93&gt;=55,'SEC Calculator 2021'!Q93&lt;59.99),(240-0.06*'SEC Calculator 2021'!E93),IF(AND('SEC Calculator 2021'!Q93&gt;=60,'SEC Calculator 2021'!Q93&lt;=64.99),(360-0.09*'SEC Calculator 2021'!E93),IF(AND('SEC Calculator 2021'!Q93&gt;=65,'SEC Calculator 2021'!Q93&lt;=66.99),(600-0.15*'SEC Calculator 2021'!E93),960-0.24*'SEC Calculator 2021'!E93))))),0)</f>
        <v>0</v>
      </c>
      <c r="S93" s="78">
        <f t="shared" si="0"/>
        <v>121</v>
      </c>
      <c r="T93" s="77">
        <f>IFERROR(IF(F93&lt;=3000,F93*VLOOKUP(S93,'SEC Appendix V2'!$E$8:$F$107,2,FALSE),IF(S93&lt;55,0,IF(AND('SEC Calculator 2021'!S93&gt;=55,'SEC Calculator 2021'!S93&lt;59.99),(240-0.06*'SEC Calculator 2021'!F93),IF(AND('SEC Calculator 2021'!S93&gt;=60,'SEC Calculator 2021'!S93&lt;=64.99),(360-0.09*'SEC Calculator 2021'!F93),IF(AND('SEC Calculator 2021'!S93&gt;=65,'SEC Calculator 2021'!S93&lt;=66.99),(600-0.15*'SEC Calculator 2021'!F93),960-0.24*'SEC Calculator 2021'!F93))))),0)</f>
        <v>0</v>
      </c>
      <c r="U93" s="78">
        <f t="shared" si="1"/>
        <v>121</v>
      </c>
      <c r="V93" s="77">
        <f>IFERROR(IF(G93&lt;=3000,G93*VLOOKUP(U93,'SEC Appendix V2'!$E$8:$F$107,2,FALSE),IF(U93&lt;55,0,IF(AND('SEC Calculator 2021'!U93&gt;=55,'SEC Calculator 2021'!U93&lt;59.99),(240-0.06*'SEC Calculator 2021'!G93),IF(AND('SEC Calculator 2021'!U93&gt;=60,'SEC Calculator 2021'!U93&lt;=64.99),(360-0.09*'SEC Calculator 2021'!G93),IF(AND('SEC Calculator 2021'!U93&gt;=65,'SEC Calculator 2021'!U93&lt;=66.99),(600-0.15*'SEC Calculator 2021'!G93),960-0.24*'SEC Calculator 2021'!G93))))),0)</f>
        <v>0</v>
      </c>
      <c r="W93" s="78">
        <f t="shared" si="2"/>
        <v>121</v>
      </c>
      <c r="X93" s="77">
        <f>IFERROR(IF(H93&lt;=3000,H93*VLOOKUP(W93,'SEC Appendix V2'!$E$8:$F$107,2,FALSE),IF(W93&lt;55,0,IF(AND('SEC Calculator 2021'!W93&gt;=55,'SEC Calculator 2021'!W93&lt;59.99),(240-0.06*'SEC Calculator 2021'!H93),IF(AND('SEC Calculator 2021'!W93&gt;=60,'SEC Calculator 2021'!W93&lt;=64.99),(360-0.09*'SEC Calculator 2021'!H93),IF(AND('SEC Calculator 2021'!W93&gt;=65,'SEC Calculator 2021'!W93&lt;=66.99),(600-0.15*'SEC Calculator 2021'!H93),960-0.24*'SEC Calculator 2021'!H93))))),0)</f>
        <v>0</v>
      </c>
      <c r="Y93" s="78">
        <f t="shared" si="3"/>
        <v>121</v>
      </c>
      <c r="Z93" s="77">
        <f>IFERROR(IF(I93&lt;=3000,I93*VLOOKUP(Y93,'SEC Appendix V2'!$E$8:$F$107,2,FALSE),IF(Y93&lt;55,0,IF(AND('SEC Calculator 2021'!Y93&gt;=55,'SEC Calculator 2021'!Y93&lt;59.99),(240-0.06*'SEC Calculator 2021'!I93),IF(AND('SEC Calculator 2021'!Y93&gt;=60,'SEC Calculator 2021'!Y93&lt;=64.99),(360-0.09*'SEC Calculator 2021'!I93),IF(AND('SEC Calculator 2021'!Y93&gt;=65,'SEC Calculator 2021'!Y93&lt;=66.99),(600-0.15*'SEC Calculator 2021'!I93),960-0.24*'SEC Calculator 2021'!I93))))),0)</f>
        <v>0</v>
      </c>
      <c r="AA93" s="78">
        <f t="shared" si="4"/>
        <v>121</v>
      </c>
      <c r="AB93" s="77">
        <f>IFERROR(IF(J93&lt;=3000,J93*VLOOKUP(AA93,'SEC Appendix V2'!$E$8:$F$107,2,FALSE),IF(AA93&lt;55,0,IF(AND('SEC Calculator 2021'!AA93&gt;=55,'SEC Calculator 2021'!AA93&lt;59.99),(240-0.06*'SEC Calculator 2021'!J93),IF(AND('SEC Calculator 2021'!AA93&gt;=60,'SEC Calculator 2021'!AA93&lt;=64.99),(360-0.09*'SEC Calculator 2021'!J93),IF(AND('SEC Calculator 2021'!AA93&gt;=65,'SEC Calculator 2021'!AA93&lt;=66.99),(600-0.15*'SEC Calculator 2021'!J93),960-0.24*'SEC Calculator 2021'!J93))))),0)</f>
        <v>0</v>
      </c>
      <c r="AC93" s="78">
        <f t="shared" si="5"/>
        <v>121</v>
      </c>
      <c r="AD93" s="77">
        <f>IFERROR(IF(K93&lt;=3000,K93*VLOOKUP(AC93,'SEC Appendix V2'!$E$8:$F$107,2,FALSE),IF(AC93&lt;55,0,IF(AND('SEC Calculator 2021'!AC93&gt;=55,'SEC Calculator 2021'!AC93&lt;59.99),(240-0.06*'SEC Calculator 2021'!K93),IF(AND('SEC Calculator 2021'!AC93&gt;=60,'SEC Calculator 2021'!AC93&lt;=64.99),(360-0.09*'SEC Calculator 2021'!K93),IF(AND('SEC Calculator 2021'!AC93&gt;=65,'SEC Calculator 2021'!AC93&lt;=66.99),(600-0.15*'SEC Calculator 2021'!K93),960-0.24*'SEC Calculator 2021'!K93))))),0)</f>
        <v>0</v>
      </c>
      <c r="AE93" s="78">
        <f t="shared" si="6"/>
        <v>121</v>
      </c>
      <c r="AF93" s="77">
        <f>IFERROR(IF(L93&lt;=3000,L93*VLOOKUP(AE93,'SEC Appendix V2'!$E$8:$F$107,2,FALSE),IF(AE93&lt;55,0,IF(AND('SEC Calculator 2021'!AE93&gt;=55,'SEC Calculator 2021'!AE93&lt;59.99),(240-0.06*'SEC Calculator 2021'!L93),IF(AND('SEC Calculator 2021'!AE93&gt;=60,'SEC Calculator 2021'!AE93&lt;=64.99),(360-0.09*'SEC Calculator 2021'!L93),IF(AND('SEC Calculator 2021'!AE93&gt;=65,'SEC Calculator 2021'!AE93&lt;=66.99),(600-0.15*'SEC Calculator 2021'!L93),960-0.24*'SEC Calculator 2021'!L93))))),0)</f>
        <v>0</v>
      </c>
      <c r="AG93" s="78">
        <f t="shared" si="7"/>
        <v>121</v>
      </c>
      <c r="AH93" s="77">
        <f>IFERROR(IF(M93&lt;=3000,M93*VLOOKUP(AG93,'SEC Appendix V2'!$E$8:$F$107,2,FALSE),IF(AG93&lt;55,0,IF(AND('SEC Calculator 2021'!AG93&gt;=55,'SEC Calculator 2021'!AG93&lt;59.99),(240-0.06*'SEC Calculator 2021'!M93),IF(AND('SEC Calculator 2021'!AG93&gt;=60,'SEC Calculator 2021'!AG93&lt;=64.99),(360-0.09*'SEC Calculator 2021'!M93),IF(AND('SEC Calculator 2021'!AG93&gt;=65,'SEC Calculator 2021'!AG93&lt;=66.99),(600-0.15*'SEC Calculator 2021'!M93),960-0.24*'SEC Calculator 2021'!M93))))),0)</f>
        <v>0</v>
      </c>
      <c r="AI93" s="78">
        <f t="shared" si="8"/>
        <v>121</v>
      </c>
      <c r="AJ93" s="77">
        <f>IFERROR(IF(N93&lt;=3000,N93*VLOOKUP(AI93,'SEC Appendix V2'!$E$8:$F$107,2,FALSE),IF(AI93&lt;55,0,IF(AND('SEC Calculator 2021'!AI93&gt;=55,'SEC Calculator 2021'!AI93&lt;59.99),(240-0.06*'SEC Calculator 2021'!N93),IF(AND('SEC Calculator 2021'!AI93&gt;=60,'SEC Calculator 2021'!AI93&lt;=64.99),(360-0.09*'SEC Calculator 2021'!N93),IF(AND('SEC Calculator 2021'!AI93&gt;=65,'SEC Calculator 2021'!AI93&lt;=66.99),(600-0.15*'SEC Calculator 2021'!N93),960-0.24*'SEC Calculator 2021'!N93))))),0)</f>
        <v>0</v>
      </c>
      <c r="AK93" s="78">
        <f t="shared" si="9"/>
        <v>121</v>
      </c>
      <c r="AL93" s="77">
        <f>IFERROR(IF(O93&lt;=3000,O93*VLOOKUP(AK93,'SEC Appendix V2'!$E$8:$F$107,2,FALSE),IF(AK93&lt;55,0,IF(AND('SEC Calculator 2021'!AK93&gt;=55,'SEC Calculator 2021'!AK93&lt;59.99),(240-0.06*'SEC Calculator 2021'!O93),IF(AND('SEC Calculator 2021'!AK93&gt;=60,'SEC Calculator 2021'!AK93&lt;=64.99),(360-0.09*'SEC Calculator 2021'!O93),IF(AND('SEC Calculator 2021'!AK93&gt;=65,'SEC Calculator 2021'!AK93&lt;=66.99),(600-0.15*'SEC Calculator 2021'!O93),960-0.24*'SEC Calculator 2021'!O93))))),0)</f>
        <v>0</v>
      </c>
      <c r="AM93" s="78">
        <f t="shared" si="10"/>
        <v>121</v>
      </c>
      <c r="AN93" s="77">
        <f>IFERROR(IF(P93&lt;=3000,P93*VLOOKUP(AM93,'SEC Appendix V2'!$E$8:$F$107,2,FALSE),IF(AM93&lt;55,0,IF(AND('SEC Calculator 2021'!AM93&gt;=55,'SEC Calculator 2021'!AM93&lt;59.99),(240-0.06*'SEC Calculator 2021'!P93),IF(AND('SEC Calculator 2021'!AM93&gt;=60,'SEC Calculator 2021'!AM93&lt;=64.99),(360-0.09*'SEC Calculator 2021'!P93),IF(AND('SEC Calculator 2021'!AM93&gt;=65,'SEC Calculator 2021'!AM93&lt;=66.99),(600-0.15*'SEC Calculator 2021'!P93),960-0.24*'SEC Calculator 2021'!P93))))),0)</f>
        <v>0</v>
      </c>
      <c r="AO93" s="86">
        <f t="shared" si="11"/>
        <v>0</v>
      </c>
    </row>
    <row r="94" spans="1:41" outlineLevel="1" x14ac:dyDescent="0.25">
      <c r="A94" s="70">
        <v>65</v>
      </c>
      <c r="B94" s="57"/>
      <c r="C94" s="58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50">
        <f t="shared" si="12"/>
        <v>121</v>
      </c>
      <c r="R94" s="77">
        <f>IFERROR(IF(E94&lt;=3000,E94*VLOOKUP(Q94,'SEC Appendix V2'!$E$8:$F$107,2,FALSE),IF(Q94&lt;55,0,IF(AND('SEC Calculator 2021'!Q94&gt;=55,'SEC Calculator 2021'!Q94&lt;59.99),(240-0.06*'SEC Calculator 2021'!E94),IF(AND('SEC Calculator 2021'!Q94&gt;=60,'SEC Calculator 2021'!Q94&lt;=64.99),(360-0.09*'SEC Calculator 2021'!E94),IF(AND('SEC Calculator 2021'!Q94&gt;=65,'SEC Calculator 2021'!Q94&lt;=66.99),(600-0.15*'SEC Calculator 2021'!E94),960-0.24*'SEC Calculator 2021'!E94))))),0)</f>
        <v>0</v>
      </c>
      <c r="S94" s="78">
        <f t="shared" ref="S94:S129" si="13">ROUNDDOWN(YEARFRAC($D94,S$27),0)</f>
        <v>121</v>
      </c>
      <c r="T94" s="77">
        <f>IFERROR(IF(F94&lt;=3000,F94*VLOOKUP(S94,'SEC Appendix V2'!$E$8:$F$107,2,FALSE),IF(S94&lt;55,0,IF(AND('SEC Calculator 2021'!S94&gt;=55,'SEC Calculator 2021'!S94&lt;59.99),(240-0.06*'SEC Calculator 2021'!F94),IF(AND('SEC Calculator 2021'!S94&gt;=60,'SEC Calculator 2021'!S94&lt;=64.99),(360-0.09*'SEC Calculator 2021'!F94),IF(AND('SEC Calculator 2021'!S94&gt;=65,'SEC Calculator 2021'!S94&lt;=66.99),(600-0.15*'SEC Calculator 2021'!F94),960-0.24*'SEC Calculator 2021'!F94))))),0)</f>
        <v>0</v>
      </c>
      <c r="U94" s="78">
        <f t="shared" ref="U94:U129" si="14">ROUNDDOWN(YEARFRAC($D94,U$27),0)</f>
        <v>121</v>
      </c>
      <c r="V94" s="77">
        <f>IFERROR(IF(G94&lt;=3000,G94*VLOOKUP(U94,'SEC Appendix V2'!$E$8:$F$107,2,FALSE),IF(U94&lt;55,0,IF(AND('SEC Calculator 2021'!U94&gt;=55,'SEC Calculator 2021'!U94&lt;59.99),(240-0.06*'SEC Calculator 2021'!G94),IF(AND('SEC Calculator 2021'!U94&gt;=60,'SEC Calculator 2021'!U94&lt;=64.99),(360-0.09*'SEC Calculator 2021'!G94),IF(AND('SEC Calculator 2021'!U94&gt;=65,'SEC Calculator 2021'!U94&lt;=66.99),(600-0.15*'SEC Calculator 2021'!G94),960-0.24*'SEC Calculator 2021'!G94))))),0)</f>
        <v>0</v>
      </c>
      <c r="W94" s="78">
        <f t="shared" ref="W94:W129" si="15">ROUNDDOWN(YEARFRAC($D94,W$27),0)</f>
        <v>121</v>
      </c>
      <c r="X94" s="77">
        <f>IFERROR(IF(H94&lt;=3000,H94*VLOOKUP(W94,'SEC Appendix V2'!$E$8:$F$107,2,FALSE),IF(W94&lt;55,0,IF(AND('SEC Calculator 2021'!W94&gt;=55,'SEC Calculator 2021'!W94&lt;59.99),(240-0.06*'SEC Calculator 2021'!H94),IF(AND('SEC Calculator 2021'!W94&gt;=60,'SEC Calculator 2021'!W94&lt;=64.99),(360-0.09*'SEC Calculator 2021'!H94),IF(AND('SEC Calculator 2021'!W94&gt;=65,'SEC Calculator 2021'!W94&lt;=66.99),(600-0.15*'SEC Calculator 2021'!H94),960-0.24*'SEC Calculator 2021'!H94))))),0)</f>
        <v>0</v>
      </c>
      <c r="Y94" s="78">
        <f t="shared" ref="Y94:Y129" si="16">ROUNDDOWN(YEARFRAC($D94,Y$27),0)</f>
        <v>121</v>
      </c>
      <c r="Z94" s="77">
        <f>IFERROR(IF(I94&lt;=3000,I94*VLOOKUP(Y94,'SEC Appendix V2'!$E$8:$F$107,2,FALSE),IF(Y94&lt;55,0,IF(AND('SEC Calculator 2021'!Y94&gt;=55,'SEC Calculator 2021'!Y94&lt;59.99),(240-0.06*'SEC Calculator 2021'!I94),IF(AND('SEC Calculator 2021'!Y94&gt;=60,'SEC Calculator 2021'!Y94&lt;=64.99),(360-0.09*'SEC Calculator 2021'!I94),IF(AND('SEC Calculator 2021'!Y94&gt;=65,'SEC Calculator 2021'!Y94&lt;=66.99),(600-0.15*'SEC Calculator 2021'!I94),960-0.24*'SEC Calculator 2021'!I94))))),0)</f>
        <v>0</v>
      </c>
      <c r="AA94" s="78">
        <f t="shared" ref="AA94:AA129" si="17">ROUNDDOWN(YEARFRAC($D94,AA$27),0)</f>
        <v>121</v>
      </c>
      <c r="AB94" s="77">
        <f>IFERROR(IF(J94&lt;=3000,J94*VLOOKUP(AA94,'SEC Appendix V2'!$E$8:$F$107,2,FALSE),IF(AA94&lt;55,0,IF(AND('SEC Calculator 2021'!AA94&gt;=55,'SEC Calculator 2021'!AA94&lt;59.99),(240-0.06*'SEC Calculator 2021'!J94),IF(AND('SEC Calculator 2021'!AA94&gt;=60,'SEC Calculator 2021'!AA94&lt;=64.99),(360-0.09*'SEC Calculator 2021'!J94),IF(AND('SEC Calculator 2021'!AA94&gt;=65,'SEC Calculator 2021'!AA94&lt;=66.99),(600-0.15*'SEC Calculator 2021'!J94),960-0.24*'SEC Calculator 2021'!J94))))),0)</f>
        <v>0</v>
      </c>
      <c r="AC94" s="78">
        <f t="shared" ref="AC94:AC129" si="18">ROUNDDOWN(YEARFRAC($D94,AC$27),0)</f>
        <v>121</v>
      </c>
      <c r="AD94" s="77">
        <f>IFERROR(IF(K94&lt;=3000,K94*VLOOKUP(AC94,'SEC Appendix V2'!$E$8:$F$107,2,FALSE),IF(AC94&lt;55,0,IF(AND('SEC Calculator 2021'!AC94&gt;=55,'SEC Calculator 2021'!AC94&lt;59.99),(240-0.06*'SEC Calculator 2021'!K94),IF(AND('SEC Calculator 2021'!AC94&gt;=60,'SEC Calculator 2021'!AC94&lt;=64.99),(360-0.09*'SEC Calculator 2021'!K94),IF(AND('SEC Calculator 2021'!AC94&gt;=65,'SEC Calculator 2021'!AC94&lt;=66.99),(600-0.15*'SEC Calculator 2021'!K94),960-0.24*'SEC Calculator 2021'!K94))))),0)</f>
        <v>0</v>
      </c>
      <c r="AE94" s="78">
        <f t="shared" ref="AE94:AE129" si="19">ROUNDDOWN(YEARFRAC($D94,AE$27),0)</f>
        <v>121</v>
      </c>
      <c r="AF94" s="77">
        <f>IFERROR(IF(L94&lt;=3000,L94*VLOOKUP(AE94,'SEC Appendix V2'!$E$8:$F$107,2,FALSE),IF(AE94&lt;55,0,IF(AND('SEC Calculator 2021'!AE94&gt;=55,'SEC Calculator 2021'!AE94&lt;59.99),(240-0.06*'SEC Calculator 2021'!L94),IF(AND('SEC Calculator 2021'!AE94&gt;=60,'SEC Calculator 2021'!AE94&lt;=64.99),(360-0.09*'SEC Calculator 2021'!L94),IF(AND('SEC Calculator 2021'!AE94&gt;=65,'SEC Calculator 2021'!AE94&lt;=66.99),(600-0.15*'SEC Calculator 2021'!L94),960-0.24*'SEC Calculator 2021'!L94))))),0)</f>
        <v>0</v>
      </c>
      <c r="AG94" s="78">
        <f t="shared" ref="AG94:AG129" si="20">ROUNDDOWN(YEARFRAC($D94,AG$27),0)</f>
        <v>121</v>
      </c>
      <c r="AH94" s="77">
        <f>IFERROR(IF(M94&lt;=3000,M94*VLOOKUP(AG94,'SEC Appendix V2'!$E$8:$F$107,2,FALSE),IF(AG94&lt;55,0,IF(AND('SEC Calculator 2021'!AG94&gt;=55,'SEC Calculator 2021'!AG94&lt;59.99),(240-0.06*'SEC Calculator 2021'!M94),IF(AND('SEC Calculator 2021'!AG94&gt;=60,'SEC Calculator 2021'!AG94&lt;=64.99),(360-0.09*'SEC Calculator 2021'!M94),IF(AND('SEC Calculator 2021'!AG94&gt;=65,'SEC Calculator 2021'!AG94&lt;=66.99),(600-0.15*'SEC Calculator 2021'!M94),960-0.24*'SEC Calculator 2021'!M94))))),0)</f>
        <v>0</v>
      </c>
      <c r="AI94" s="78">
        <f t="shared" ref="AI94:AI129" si="21">ROUNDDOWN(YEARFRAC($D94,AI$27),0)</f>
        <v>121</v>
      </c>
      <c r="AJ94" s="77">
        <f>IFERROR(IF(N94&lt;=3000,N94*VLOOKUP(AI94,'SEC Appendix V2'!$E$8:$F$107,2,FALSE),IF(AI94&lt;55,0,IF(AND('SEC Calculator 2021'!AI94&gt;=55,'SEC Calculator 2021'!AI94&lt;59.99),(240-0.06*'SEC Calculator 2021'!N94),IF(AND('SEC Calculator 2021'!AI94&gt;=60,'SEC Calculator 2021'!AI94&lt;=64.99),(360-0.09*'SEC Calculator 2021'!N94),IF(AND('SEC Calculator 2021'!AI94&gt;=65,'SEC Calculator 2021'!AI94&lt;=66.99),(600-0.15*'SEC Calculator 2021'!N94),960-0.24*'SEC Calculator 2021'!N94))))),0)</f>
        <v>0</v>
      </c>
      <c r="AK94" s="78">
        <f t="shared" ref="AK94:AK129" si="22">ROUNDDOWN(YEARFRAC($D94,AK$27),0)</f>
        <v>121</v>
      </c>
      <c r="AL94" s="77">
        <f>IFERROR(IF(O94&lt;=3000,O94*VLOOKUP(AK94,'SEC Appendix V2'!$E$8:$F$107,2,FALSE),IF(AK94&lt;55,0,IF(AND('SEC Calculator 2021'!AK94&gt;=55,'SEC Calculator 2021'!AK94&lt;59.99),(240-0.06*'SEC Calculator 2021'!O94),IF(AND('SEC Calculator 2021'!AK94&gt;=60,'SEC Calculator 2021'!AK94&lt;=64.99),(360-0.09*'SEC Calculator 2021'!O94),IF(AND('SEC Calculator 2021'!AK94&gt;=65,'SEC Calculator 2021'!AK94&lt;=66.99),(600-0.15*'SEC Calculator 2021'!O94),960-0.24*'SEC Calculator 2021'!O94))))),0)</f>
        <v>0</v>
      </c>
      <c r="AM94" s="78">
        <f t="shared" ref="AM94:AM129" si="23">ROUNDDOWN(YEARFRAC($D94,AM$27),0)</f>
        <v>121</v>
      </c>
      <c r="AN94" s="77">
        <f>IFERROR(IF(P94&lt;=3000,P94*VLOOKUP(AM94,'SEC Appendix V2'!$E$8:$F$107,2,FALSE),IF(AM94&lt;55,0,IF(AND('SEC Calculator 2021'!AM94&gt;=55,'SEC Calculator 2021'!AM94&lt;59.99),(240-0.06*'SEC Calculator 2021'!P94),IF(AND('SEC Calculator 2021'!AM94&gt;=60,'SEC Calculator 2021'!AM94&lt;=64.99),(360-0.09*'SEC Calculator 2021'!P94),IF(AND('SEC Calculator 2021'!AM94&gt;=65,'SEC Calculator 2021'!AM94&lt;=66.99),(600-0.15*'SEC Calculator 2021'!P94),960-0.24*'SEC Calculator 2021'!P94))))),0)</f>
        <v>0</v>
      </c>
      <c r="AO94" s="86">
        <f t="shared" ref="AO94:AO129" si="24">R94+T94+V94+X94+Z94+AB94+AD94+AF94+AH94+AJ94+AL94+AN94</f>
        <v>0</v>
      </c>
    </row>
    <row r="95" spans="1:41" outlineLevel="1" x14ac:dyDescent="0.25">
      <c r="A95" s="70">
        <v>66</v>
      </c>
      <c r="B95" s="58"/>
      <c r="C95" s="58"/>
      <c r="D95" s="59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50">
        <f t="shared" ref="Q95:Q129" si="25">ROUNDDOWN(YEARFRAC($D95,Q$27),0)</f>
        <v>121</v>
      </c>
      <c r="R95" s="77">
        <f>IFERROR(IF(E95&lt;=3000,E95*VLOOKUP(Q95,'SEC Appendix V2'!$E$8:$F$107,2,FALSE),IF(Q95&lt;55,0,IF(AND('SEC Calculator 2021'!Q95&gt;=55,'SEC Calculator 2021'!Q95&lt;59.99),(240-0.06*'SEC Calculator 2021'!E95),IF(AND('SEC Calculator 2021'!Q95&gt;=60,'SEC Calculator 2021'!Q95&lt;=64.99),(360-0.09*'SEC Calculator 2021'!E95),IF(AND('SEC Calculator 2021'!Q95&gt;=65,'SEC Calculator 2021'!Q95&lt;=66.99),(600-0.15*'SEC Calculator 2021'!E95),960-0.24*'SEC Calculator 2021'!E95))))),0)</f>
        <v>0</v>
      </c>
      <c r="S95" s="78">
        <f t="shared" si="13"/>
        <v>121</v>
      </c>
      <c r="T95" s="77">
        <f>IFERROR(IF(F95&lt;=3000,F95*VLOOKUP(S95,'SEC Appendix V2'!$E$8:$F$107,2,FALSE),IF(S95&lt;55,0,IF(AND('SEC Calculator 2021'!S95&gt;=55,'SEC Calculator 2021'!S95&lt;59.99),(240-0.06*'SEC Calculator 2021'!F95),IF(AND('SEC Calculator 2021'!S95&gt;=60,'SEC Calculator 2021'!S95&lt;=64.99),(360-0.09*'SEC Calculator 2021'!F95),IF(AND('SEC Calculator 2021'!S95&gt;=65,'SEC Calculator 2021'!S95&lt;=66.99),(600-0.15*'SEC Calculator 2021'!F95),960-0.24*'SEC Calculator 2021'!F95))))),0)</f>
        <v>0</v>
      </c>
      <c r="U95" s="78">
        <f t="shared" si="14"/>
        <v>121</v>
      </c>
      <c r="V95" s="77">
        <f>IFERROR(IF(G95&lt;=3000,G95*VLOOKUP(U95,'SEC Appendix V2'!$E$8:$F$107,2,FALSE),IF(U95&lt;55,0,IF(AND('SEC Calculator 2021'!U95&gt;=55,'SEC Calculator 2021'!U95&lt;59.99),(240-0.06*'SEC Calculator 2021'!G95),IF(AND('SEC Calculator 2021'!U95&gt;=60,'SEC Calculator 2021'!U95&lt;=64.99),(360-0.09*'SEC Calculator 2021'!G95),IF(AND('SEC Calculator 2021'!U95&gt;=65,'SEC Calculator 2021'!U95&lt;=66.99),(600-0.15*'SEC Calculator 2021'!G95),960-0.24*'SEC Calculator 2021'!G95))))),0)</f>
        <v>0</v>
      </c>
      <c r="W95" s="78">
        <f t="shared" si="15"/>
        <v>121</v>
      </c>
      <c r="X95" s="77">
        <f>IFERROR(IF(H95&lt;=3000,H95*VLOOKUP(W95,'SEC Appendix V2'!$E$8:$F$107,2,FALSE),IF(W95&lt;55,0,IF(AND('SEC Calculator 2021'!W95&gt;=55,'SEC Calculator 2021'!W95&lt;59.99),(240-0.06*'SEC Calculator 2021'!H95),IF(AND('SEC Calculator 2021'!W95&gt;=60,'SEC Calculator 2021'!W95&lt;=64.99),(360-0.09*'SEC Calculator 2021'!H95),IF(AND('SEC Calculator 2021'!W95&gt;=65,'SEC Calculator 2021'!W95&lt;=66.99),(600-0.15*'SEC Calculator 2021'!H95),960-0.24*'SEC Calculator 2021'!H95))))),0)</f>
        <v>0</v>
      </c>
      <c r="Y95" s="78">
        <f t="shared" si="16"/>
        <v>121</v>
      </c>
      <c r="Z95" s="77">
        <f>IFERROR(IF(I95&lt;=3000,I95*VLOOKUP(Y95,'SEC Appendix V2'!$E$8:$F$107,2,FALSE),IF(Y95&lt;55,0,IF(AND('SEC Calculator 2021'!Y95&gt;=55,'SEC Calculator 2021'!Y95&lt;59.99),(240-0.06*'SEC Calculator 2021'!I95),IF(AND('SEC Calculator 2021'!Y95&gt;=60,'SEC Calculator 2021'!Y95&lt;=64.99),(360-0.09*'SEC Calculator 2021'!I95),IF(AND('SEC Calculator 2021'!Y95&gt;=65,'SEC Calculator 2021'!Y95&lt;=66.99),(600-0.15*'SEC Calculator 2021'!I95),960-0.24*'SEC Calculator 2021'!I95))))),0)</f>
        <v>0</v>
      </c>
      <c r="AA95" s="78">
        <f t="shared" si="17"/>
        <v>121</v>
      </c>
      <c r="AB95" s="77">
        <f>IFERROR(IF(J95&lt;=3000,J95*VLOOKUP(AA95,'SEC Appendix V2'!$E$8:$F$107,2,FALSE),IF(AA95&lt;55,0,IF(AND('SEC Calculator 2021'!AA95&gt;=55,'SEC Calculator 2021'!AA95&lt;59.99),(240-0.06*'SEC Calculator 2021'!J95),IF(AND('SEC Calculator 2021'!AA95&gt;=60,'SEC Calculator 2021'!AA95&lt;=64.99),(360-0.09*'SEC Calculator 2021'!J95),IF(AND('SEC Calculator 2021'!AA95&gt;=65,'SEC Calculator 2021'!AA95&lt;=66.99),(600-0.15*'SEC Calculator 2021'!J95),960-0.24*'SEC Calculator 2021'!J95))))),0)</f>
        <v>0</v>
      </c>
      <c r="AC95" s="78">
        <f t="shared" si="18"/>
        <v>121</v>
      </c>
      <c r="AD95" s="77">
        <f>IFERROR(IF(K95&lt;=3000,K95*VLOOKUP(AC95,'SEC Appendix V2'!$E$8:$F$107,2,FALSE),IF(AC95&lt;55,0,IF(AND('SEC Calculator 2021'!AC95&gt;=55,'SEC Calculator 2021'!AC95&lt;59.99),(240-0.06*'SEC Calculator 2021'!K95),IF(AND('SEC Calculator 2021'!AC95&gt;=60,'SEC Calculator 2021'!AC95&lt;=64.99),(360-0.09*'SEC Calculator 2021'!K95),IF(AND('SEC Calculator 2021'!AC95&gt;=65,'SEC Calculator 2021'!AC95&lt;=66.99),(600-0.15*'SEC Calculator 2021'!K95),960-0.24*'SEC Calculator 2021'!K95))))),0)</f>
        <v>0</v>
      </c>
      <c r="AE95" s="78">
        <f t="shared" si="19"/>
        <v>121</v>
      </c>
      <c r="AF95" s="77">
        <f>IFERROR(IF(L95&lt;=3000,L95*VLOOKUP(AE95,'SEC Appendix V2'!$E$8:$F$107,2,FALSE),IF(AE95&lt;55,0,IF(AND('SEC Calculator 2021'!AE95&gt;=55,'SEC Calculator 2021'!AE95&lt;59.99),(240-0.06*'SEC Calculator 2021'!L95),IF(AND('SEC Calculator 2021'!AE95&gt;=60,'SEC Calculator 2021'!AE95&lt;=64.99),(360-0.09*'SEC Calculator 2021'!L95),IF(AND('SEC Calculator 2021'!AE95&gt;=65,'SEC Calculator 2021'!AE95&lt;=66.99),(600-0.15*'SEC Calculator 2021'!L95),960-0.24*'SEC Calculator 2021'!L95))))),0)</f>
        <v>0</v>
      </c>
      <c r="AG95" s="78">
        <f t="shared" si="20"/>
        <v>121</v>
      </c>
      <c r="AH95" s="77">
        <f>IFERROR(IF(M95&lt;=3000,M95*VLOOKUP(AG95,'SEC Appendix V2'!$E$8:$F$107,2,FALSE),IF(AG95&lt;55,0,IF(AND('SEC Calculator 2021'!AG95&gt;=55,'SEC Calculator 2021'!AG95&lt;59.99),(240-0.06*'SEC Calculator 2021'!M95),IF(AND('SEC Calculator 2021'!AG95&gt;=60,'SEC Calculator 2021'!AG95&lt;=64.99),(360-0.09*'SEC Calculator 2021'!M95),IF(AND('SEC Calculator 2021'!AG95&gt;=65,'SEC Calculator 2021'!AG95&lt;=66.99),(600-0.15*'SEC Calculator 2021'!M95),960-0.24*'SEC Calculator 2021'!M95))))),0)</f>
        <v>0</v>
      </c>
      <c r="AI95" s="78">
        <f t="shared" si="21"/>
        <v>121</v>
      </c>
      <c r="AJ95" s="77">
        <f>IFERROR(IF(N95&lt;=3000,N95*VLOOKUP(AI95,'SEC Appendix V2'!$E$8:$F$107,2,FALSE),IF(AI95&lt;55,0,IF(AND('SEC Calculator 2021'!AI95&gt;=55,'SEC Calculator 2021'!AI95&lt;59.99),(240-0.06*'SEC Calculator 2021'!N95),IF(AND('SEC Calculator 2021'!AI95&gt;=60,'SEC Calculator 2021'!AI95&lt;=64.99),(360-0.09*'SEC Calculator 2021'!N95),IF(AND('SEC Calculator 2021'!AI95&gt;=65,'SEC Calculator 2021'!AI95&lt;=66.99),(600-0.15*'SEC Calculator 2021'!N95),960-0.24*'SEC Calculator 2021'!N95))))),0)</f>
        <v>0</v>
      </c>
      <c r="AK95" s="78">
        <f t="shared" si="22"/>
        <v>121</v>
      </c>
      <c r="AL95" s="77">
        <f>IFERROR(IF(O95&lt;=3000,O95*VLOOKUP(AK95,'SEC Appendix V2'!$E$8:$F$107,2,FALSE),IF(AK95&lt;55,0,IF(AND('SEC Calculator 2021'!AK95&gt;=55,'SEC Calculator 2021'!AK95&lt;59.99),(240-0.06*'SEC Calculator 2021'!O95),IF(AND('SEC Calculator 2021'!AK95&gt;=60,'SEC Calculator 2021'!AK95&lt;=64.99),(360-0.09*'SEC Calculator 2021'!O95),IF(AND('SEC Calculator 2021'!AK95&gt;=65,'SEC Calculator 2021'!AK95&lt;=66.99),(600-0.15*'SEC Calculator 2021'!O95),960-0.24*'SEC Calculator 2021'!O95))))),0)</f>
        <v>0</v>
      </c>
      <c r="AM95" s="78">
        <f t="shared" si="23"/>
        <v>121</v>
      </c>
      <c r="AN95" s="77">
        <f>IFERROR(IF(P95&lt;=3000,P95*VLOOKUP(AM95,'SEC Appendix V2'!$E$8:$F$107,2,FALSE),IF(AM95&lt;55,0,IF(AND('SEC Calculator 2021'!AM95&gt;=55,'SEC Calculator 2021'!AM95&lt;59.99),(240-0.06*'SEC Calculator 2021'!P95),IF(AND('SEC Calculator 2021'!AM95&gt;=60,'SEC Calculator 2021'!AM95&lt;=64.99),(360-0.09*'SEC Calculator 2021'!P95),IF(AND('SEC Calculator 2021'!AM95&gt;=65,'SEC Calculator 2021'!AM95&lt;=66.99),(600-0.15*'SEC Calculator 2021'!P95),960-0.24*'SEC Calculator 2021'!P95))))),0)</f>
        <v>0</v>
      </c>
      <c r="AO95" s="86">
        <f t="shared" si="24"/>
        <v>0</v>
      </c>
    </row>
    <row r="96" spans="1:41" outlineLevel="1" x14ac:dyDescent="0.25">
      <c r="A96" s="70">
        <v>67</v>
      </c>
      <c r="B96" s="57"/>
      <c r="C96" s="58"/>
      <c r="D96" s="59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50">
        <f t="shared" si="25"/>
        <v>121</v>
      </c>
      <c r="R96" s="77">
        <f>IFERROR(IF(E96&lt;=3000,E96*VLOOKUP(Q96,'SEC Appendix V2'!$E$8:$F$107,2,FALSE),IF(Q96&lt;55,0,IF(AND('SEC Calculator 2021'!Q96&gt;=55,'SEC Calculator 2021'!Q96&lt;59.99),(240-0.06*'SEC Calculator 2021'!E96),IF(AND('SEC Calculator 2021'!Q96&gt;=60,'SEC Calculator 2021'!Q96&lt;=64.99),(360-0.09*'SEC Calculator 2021'!E96),IF(AND('SEC Calculator 2021'!Q96&gt;=65,'SEC Calculator 2021'!Q96&lt;=66.99),(600-0.15*'SEC Calculator 2021'!E96),960-0.24*'SEC Calculator 2021'!E96))))),0)</f>
        <v>0</v>
      </c>
      <c r="S96" s="78">
        <f t="shared" si="13"/>
        <v>121</v>
      </c>
      <c r="T96" s="77">
        <f>IFERROR(IF(F96&lt;=3000,F96*VLOOKUP(S96,'SEC Appendix V2'!$E$8:$F$107,2,FALSE),IF(S96&lt;55,0,IF(AND('SEC Calculator 2021'!S96&gt;=55,'SEC Calculator 2021'!S96&lt;59.99),(240-0.06*'SEC Calculator 2021'!F96),IF(AND('SEC Calculator 2021'!S96&gt;=60,'SEC Calculator 2021'!S96&lt;=64.99),(360-0.09*'SEC Calculator 2021'!F96),IF(AND('SEC Calculator 2021'!S96&gt;=65,'SEC Calculator 2021'!S96&lt;=66.99),(600-0.15*'SEC Calculator 2021'!F96),960-0.24*'SEC Calculator 2021'!F96))))),0)</f>
        <v>0</v>
      </c>
      <c r="U96" s="78">
        <f t="shared" si="14"/>
        <v>121</v>
      </c>
      <c r="V96" s="77">
        <f>IFERROR(IF(G96&lt;=3000,G96*VLOOKUP(U96,'SEC Appendix V2'!$E$8:$F$107,2,FALSE),IF(U96&lt;55,0,IF(AND('SEC Calculator 2021'!U96&gt;=55,'SEC Calculator 2021'!U96&lt;59.99),(240-0.06*'SEC Calculator 2021'!G96),IF(AND('SEC Calculator 2021'!U96&gt;=60,'SEC Calculator 2021'!U96&lt;=64.99),(360-0.09*'SEC Calculator 2021'!G96),IF(AND('SEC Calculator 2021'!U96&gt;=65,'SEC Calculator 2021'!U96&lt;=66.99),(600-0.15*'SEC Calculator 2021'!G96),960-0.24*'SEC Calculator 2021'!G96))))),0)</f>
        <v>0</v>
      </c>
      <c r="W96" s="78">
        <f t="shared" si="15"/>
        <v>121</v>
      </c>
      <c r="X96" s="77">
        <f>IFERROR(IF(H96&lt;=3000,H96*VLOOKUP(W96,'SEC Appendix V2'!$E$8:$F$107,2,FALSE),IF(W96&lt;55,0,IF(AND('SEC Calculator 2021'!W96&gt;=55,'SEC Calculator 2021'!W96&lt;59.99),(240-0.06*'SEC Calculator 2021'!H96),IF(AND('SEC Calculator 2021'!W96&gt;=60,'SEC Calculator 2021'!W96&lt;=64.99),(360-0.09*'SEC Calculator 2021'!H96),IF(AND('SEC Calculator 2021'!W96&gt;=65,'SEC Calculator 2021'!W96&lt;=66.99),(600-0.15*'SEC Calculator 2021'!H96),960-0.24*'SEC Calculator 2021'!H96))))),0)</f>
        <v>0</v>
      </c>
      <c r="Y96" s="78">
        <f t="shared" si="16"/>
        <v>121</v>
      </c>
      <c r="Z96" s="77">
        <f>IFERROR(IF(I96&lt;=3000,I96*VLOOKUP(Y96,'SEC Appendix V2'!$E$8:$F$107,2,FALSE),IF(Y96&lt;55,0,IF(AND('SEC Calculator 2021'!Y96&gt;=55,'SEC Calculator 2021'!Y96&lt;59.99),(240-0.06*'SEC Calculator 2021'!I96),IF(AND('SEC Calculator 2021'!Y96&gt;=60,'SEC Calculator 2021'!Y96&lt;=64.99),(360-0.09*'SEC Calculator 2021'!I96),IF(AND('SEC Calculator 2021'!Y96&gt;=65,'SEC Calculator 2021'!Y96&lt;=66.99),(600-0.15*'SEC Calculator 2021'!I96),960-0.24*'SEC Calculator 2021'!I96))))),0)</f>
        <v>0</v>
      </c>
      <c r="AA96" s="78">
        <f t="shared" si="17"/>
        <v>121</v>
      </c>
      <c r="AB96" s="77">
        <f>IFERROR(IF(J96&lt;=3000,J96*VLOOKUP(AA96,'SEC Appendix V2'!$E$8:$F$107,2,FALSE),IF(AA96&lt;55,0,IF(AND('SEC Calculator 2021'!AA96&gt;=55,'SEC Calculator 2021'!AA96&lt;59.99),(240-0.06*'SEC Calculator 2021'!J96),IF(AND('SEC Calculator 2021'!AA96&gt;=60,'SEC Calculator 2021'!AA96&lt;=64.99),(360-0.09*'SEC Calculator 2021'!J96),IF(AND('SEC Calculator 2021'!AA96&gt;=65,'SEC Calculator 2021'!AA96&lt;=66.99),(600-0.15*'SEC Calculator 2021'!J96),960-0.24*'SEC Calculator 2021'!J96))))),0)</f>
        <v>0</v>
      </c>
      <c r="AC96" s="78">
        <f t="shared" si="18"/>
        <v>121</v>
      </c>
      <c r="AD96" s="77">
        <f>IFERROR(IF(K96&lt;=3000,K96*VLOOKUP(AC96,'SEC Appendix V2'!$E$8:$F$107,2,FALSE),IF(AC96&lt;55,0,IF(AND('SEC Calculator 2021'!AC96&gt;=55,'SEC Calculator 2021'!AC96&lt;59.99),(240-0.06*'SEC Calculator 2021'!K96),IF(AND('SEC Calculator 2021'!AC96&gt;=60,'SEC Calculator 2021'!AC96&lt;=64.99),(360-0.09*'SEC Calculator 2021'!K96),IF(AND('SEC Calculator 2021'!AC96&gt;=65,'SEC Calculator 2021'!AC96&lt;=66.99),(600-0.15*'SEC Calculator 2021'!K96),960-0.24*'SEC Calculator 2021'!K96))))),0)</f>
        <v>0</v>
      </c>
      <c r="AE96" s="78">
        <f t="shared" si="19"/>
        <v>121</v>
      </c>
      <c r="AF96" s="77">
        <f>IFERROR(IF(L96&lt;=3000,L96*VLOOKUP(AE96,'SEC Appendix V2'!$E$8:$F$107,2,FALSE),IF(AE96&lt;55,0,IF(AND('SEC Calculator 2021'!AE96&gt;=55,'SEC Calculator 2021'!AE96&lt;59.99),(240-0.06*'SEC Calculator 2021'!L96),IF(AND('SEC Calculator 2021'!AE96&gt;=60,'SEC Calculator 2021'!AE96&lt;=64.99),(360-0.09*'SEC Calculator 2021'!L96),IF(AND('SEC Calculator 2021'!AE96&gt;=65,'SEC Calculator 2021'!AE96&lt;=66.99),(600-0.15*'SEC Calculator 2021'!L96),960-0.24*'SEC Calculator 2021'!L96))))),0)</f>
        <v>0</v>
      </c>
      <c r="AG96" s="78">
        <f t="shared" si="20"/>
        <v>121</v>
      </c>
      <c r="AH96" s="77">
        <f>IFERROR(IF(M96&lt;=3000,M96*VLOOKUP(AG96,'SEC Appendix V2'!$E$8:$F$107,2,FALSE),IF(AG96&lt;55,0,IF(AND('SEC Calculator 2021'!AG96&gt;=55,'SEC Calculator 2021'!AG96&lt;59.99),(240-0.06*'SEC Calculator 2021'!M96),IF(AND('SEC Calculator 2021'!AG96&gt;=60,'SEC Calculator 2021'!AG96&lt;=64.99),(360-0.09*'SEC Calculator 2021'!M96),IF(AND('SEC Calculator 2021'!AG96&gt;=65,'SEC Calculator 2021'!AG96&lt;=66.99),(600-0.15*'SEC Calculator 2021'!M96),960-0.24*'SEC Calculator 2021'!M96))))),0)</f>
        <v>0</v>
      </c>
      <c r="AI96" s="78">
        <f t="shared" si="21"/>
        <v>121</v>
      </c>
      <c r="AJ96" s="77">
        <f>IFERROR(IF(N96&lt;=3000,N96*VLOOKUP(AI96,'SEC Appendix V2'!$E$8:$F$107,2,FALSE),IF(AI96&lt;55,0,IF(AND('SEC Calculator 2021'!AI96&gt;=55,'SEC Calculator 2021'!AI96&lt;59.99),(240-0.06*'SEC Calculator 2021'!N96),IF(AND('SEC Calculator 2021'!AI96&gt;=60,'SEC Calculator 2021'!AI96&lt;=64.99),(360-0.09*'SEC Calculator 2021'!N96),IF(AND('SEC Calculator 2021'!AI96&gt;=65,'SEC Calculator 2021'!AI96&lt;=66.99),(600-0.15*'SEC Calculator 2021'!N96),960-0.24*'SEC Calculator 2021'!N96))))),0)</f>
        <v>0</v>
      </c>
      <c r="AK96" s="78">
        <f t="shared" si="22"/>
        <v>121</v>
      </c>
      <c r="AL96" s="77">
        <f>IFERROR(IF(O96&lt;=3000,O96*VLOOKUP(AK96,'SEC Appendix V2'!$E$8:$F$107,2,FALSE),IF(AK96&lt;55,0,IF(AND('SEC Calculator 2021'!AK96&gt;=55,'SEC Calculator 2021'!AK96&lt;59.99),(240-0.06*'SEC Calculator 2021'!O96),IF(AND('SEC Calculator 2021'!AK96&gt;=60,'SEC Calculator 2021'!AK96&lt;=64.99),(360-0.09*'SEC Calculator 2021'!O96),IF(AND('SEC Calculator 2021'!AK96&gt;=65,'SEC Calculator 2021'!AK96&lt;=66.99),(600-0.15*'SEC Calculator 2021'!O96),960-0.24*'SEC Calculator 2021'!O96))))),0)</f>
        <v>0</v>
      </c>
      <c r="AM96" s="78">
        <f t="shared" si="23"/>
        <v>121</v>
      </c>
      <c r="AN96" s="77">
        <f>IFERROR(IF(P96&lt;=3000,P96*VLOOKUP(AM96,'SEC Appendix V2'!$E$8:$F$107,2,FALSE),IF(AM96&lt;55,0,IF(AND('SEC Calculator 2021'!AM96&gt;=55,'SEC Calculator 2021'!AM96&lt;59.99),(240-0.06*'SEC Calculator 2021'!P96),IF(AND('SEC Calculator 2021'!AM96&gt;=60,'SEC Calculator 2021'!AM96&lt;=64.99),(360-0.09*'SEC Calculator 2021'!P96),IF(AND('SEC Calculator 2021'!AM96&gt;=65,'SEC Calculator 2021'!AM96&lt;=66.99),(600-0.15*'SEC Calculator 2021'!P96),960-0.24*'SEC Calculator 2021'!P96))))),0)</f>
        <v>0</v>
      </c>
      <c r="AO96" s="86">
        <f t="shared" si="24"/>
        <v>0</v>
      </c>
    </row>
    <row r="97" spans="1:41" outlineLevel="1" x14ac:dyDescent="0.25">
      <c r="A97" s="70">
        <v>68</v>
      </c>
      <c r="B97" s="57"/>
      <c r="C97" s="58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50">
        <f t="shared" si="25"/>
        <v>121</v>
      </c>
      <c r="R97" s="77">
        <f>IFERROR(IF(E97&lt;=3000,E97*VLOOKUP(Q97,'SEC Appendix V2'!$E$8:$F$107,2,FALSE),IF(Q97&lt;55,0,IF(AND('SEC Calculator 2021'!Q97&gt;=55,'SEC Calculator 2021'!Q97&lt;59.99),(240-0.06*'SEC Calculator 2021'!E97),IF(AND('SEC Calculator 2021'!Q97&gt;=60,'SEC Calculator 2021'!Q97&lt;=64.99),(360-0.09*'SEC Calculator 2021'!E97),IF(AND('SEC Calculator 2021'!Q97&gt;=65,'SEC Calculator 2021'!Q97&lt;=66.99),(600-0.15*'SEC Calculator 2021'!E97),960-0.24*'SEC Calculator 2021'!E97))))),0)</f>
        <v>0</v>
      </c>
      <c r="S97" s="78">
        <f t="shared" si="13"/>
        <v>121</v>
      </c>
      <c r="T97" s="77">
        <f>IFERROR(IF(F97&lt;=3000,F97*VLOOKUP(S97,'SEC Appendix V2'!$E$8:$F$107,2,FALSE),IF(S97&lt;55,0,IF(AND('SEC Calculator 2021'!S97&gt;=55,'SEC Calculator 2021'!S97&lt;59.99),(240-0.06*'SEC Calculator 2021'!F97),IF(AND('SEC Calculator 2021'!S97&gt;=60,'SEC Calculator 2021'!S97&lt;=64.99),(360-0.09*'SEC Calculator 2021'!F97),IF(AND('SEC Calculator 2021'!S97&gt;=65,'SEC Calculator 2021'!S97&lt;=66.99),(600-0.15*'SEC Calculator 2021'!F97),960-0.24*'SEC Calculator 2021'!F97))))),0)</f>
        <v>0</v>
      </c>
      <c r="U97" s="78">
        <f t="shared" si="14"/>
        <v>121</v>
      </c>
      <c r="V97" s="77">
        <f>IFERROR(IF(G97&lt;=3000,G97*VLOOKUP(U97,'SEC Appendix V2'!$E$8:$F$107,2,FALSE),IF(U97&lt;55,0,IF(AND('SEC Calculator 2021'!U97&gt;=55,'SEC Calculator 2021'!U97&lt;59.99),(240-0.06*'SEC Calculator 2021'!G97),IF(AND('SEC Calculator 2021'!U97&gt;=60,'SEC Calculator 2021'!U97&lt;=64.99),(360-0.09*'SEC Calculator 2021'!G97),IF(AND('SEC Calculator 2021'!U97&gt;=65,'SEC Calculator 2021'!U97&lt;=66.99),(600-0.15*'SEC Calculator 2021'!G97),960-0.24*'SEC Calculator 2021'!G97))))),0)</f>
        <v>0</v>
      </c>
      <c r="W97" s="78">
        <f t="shared" si="15"/>
        <v>121</v>
      </c>
      <c r="X97" s="77">
        <f>IFERROR(IF(H97&lt;=3000,H97*VLOOKUP(W97,'SEC Appendix V2'!$E$8:$F$107,2,FALSE),IF(W97&lt;55,0,IF(AND('SEC Calculator 2021'!W97&gt;=55,'SEC Calculator 2021'!W97&lt;59.99),(240-0.06*'SEC Calculator 2021'!H97),IF(AND('SEC Calculator 2021'!W97&gt;=60,'SEC Calculator 2021'!W97&lt;=64.99),(360-0.09*'SEC Calculator 2021'!H97),IF(AND('SEC Calculator 2021'!W97&gt;=65,'SEC Calculator 2021'!W97&lt;=66.99),(600-0.15*'SEC Calculator 2021'!H97),960-0.24*'SEC Calculator 2021'!H97))))),0)</f>
        <v>0</v>
      </c>
      <c r="Y97" s="78">
        <f t="shared" si="16"/>
        <v>121</v>
      </c>
      <c r="Z97" s="77">
        <f>IFERROR(IF(I97&lt;=3000,I97*VLOOKUP(Y97,'SEC Appendix V2'!$E$8:$F$107,2,FALSE),IF(Y97&lt;55,0,IF(AND('SEC Calculator 2021'!Y97&gt;=55,'SEC Calculator 2021'!Y97&lt;59.99),(240-0.06*'SEC Calculator 2021'!I97),IF(AND('SEC Calculator 2021'!Y97&gt;=60,'SEC Calculator 2021'!Y97&lt;=64.99),(360-0.09*'SEC Calculator 2021'!I97),IF(AND('SEC Calculator 2021'!Y97&gt;=65,'SEC Calculator 2021'!Y97&lt;=66.99),(600-0.15*'SEC Calculator 2021'!I97),960-0.24*'SEC Calculator 2021'!I97))))),0)</f>
        <v>0</v>
      </c>
      <c r="AA97" s="78">
        <f t="shared" si="17"/>
        <v>121</v>
      </c>
      <c r="AB97" s="77">
        <f>IFERROR(IF(J97&lt;=3000,J97*VLOOKUP(AA97,'SEC Appendix V2'!$E$8:$F$107,2,FALSE),IF(AA97&lt;55,0,IF(AND('SEC Calculator 2021'!AA97&gt;=55,'SEC Calculator 2021'!AA97&lt;59.99),(240-0.06*'SEC Calculator 2021'!J97),IF(AND('SEC Calculator 2021'!AA97&gt;=60,'SEC Calculator 2021'!AA97&lt;=64.99),(360-0.09*'SEC Calculator 2021'!J97),IF(AND('SEC Calculator 2021'!AA97&gt;=65,'SEC Calculator 2021'!AA97&lt;=66.99),(600-0.15*'SEC Calculator 2021'!J97),960-0.24*'SEC Calculator 2021'!J97))))),0)</f>
        <v>0</v>
      </c>
      <c r="AC97" s="78">
        <f t="shared" si="18"/>
        <v>121</v>
      </c>
      <c r="AD97" s="77">
        <f>IFERROR(IF(K97&lt;=3000,K97*VLOOKUP(AC97,'SEC Appendix V2'!$E$8:$F$107,2,FALSE),IF(AC97&lt;55,0,IF(AND('SEC Calculator 2021'!AC97&gt;=55,'SEC Calculator 2021'!AC97&lt;59.99),(240-0.06*'SEC Calculator 2021'!K97),IF(AND('SEC Calculator 2021'!AC97&gt;=60,'SEC Calculator 2021'!AC97&lt;=64.99),(360-0.09*'SEC Calculator 2021'!K97),IF(AND('SEC Calculator 2021'!AC97&gt;=65,'SEC Calculator 2021'!AC97&lt;=66.99),(600-0.15*'SEC Calculator 2021'!K97),960-0.24*'SEC Calculator 2021'!K97))))),0)</f>
        <v>0</v>
      </c>
      <c r="AE97" s="78">
        <f t="shared" si="19"/>
        <v>121</v>
      </c>
      <c r="AF97" s="77">
        <f>IFERROR(IF(L97&lt;=3000,L97*VLOOKUP(AE97,'SEC Appendix V2'!$E$8:$F$107,2,FALSE),IF(AE97&lt;55,0,IF(AND('SEC Calculator 2021'!AE97&gt;=55,'SEC Calculator 2021'!AE97&lt;59.99),(240-0.06*'SEC Calculator 2021'!L97),IF(AND('SEC Calculator 2021'!AE97&gt;=60,'SEC Calculator 2021'!AE97&lt;=64.99),(360-0.09*'SEC Calculator 2021'!L97),IF(AND('SEC Calculator 2021'!AE97&gt;=65,'SEC Calculator 2021'!AE97&lt;=66.99),(600-0.15*'SEC Calculator 2021'!L97),960-0.24*'SEC Calculator 2021'!L97))))),0)</f>
        <v>0</v>
      </c>
      <c r="AG97" s="78">
        <f t="shared" si="20"/>
        <v>121</v>
      </c>
      <c r="AH97" s="77">
        <f>IFERROR(IF(M97&lt;=3000,M97*VLOOKUP(AG97,'SEC Appendix V2'!$E$8:$F$107,2,FALSE),IF(AG97&lt;55,0,IF(AND('SEC Calculator 2021'!AG97&gt;=55,'SEC Calculator 2021'!AG97&lt;59.99),(240-0.06*'SEC Calculator 2021'!M97),IF(AND('SEC Calculator 2021'!AG97&gt;=60,'SEC Calculator 2021'!AG97&lt;=64.99),(360-0.09*'SEC Calculator 2021'!M97),IF(AND('SEC Calculator 2021'!AG97&gt;=65,'SEC Calculator 2021'!AG97&lt;=66.99),(600-0.15*'SEC Calculator 2021'!M97),960-0.24*'SEC Calculator 2021'!M97))))),0)</f>
        <v>0</v>
      </c>
      <c r="AI97" s="78">
        <f t="shared" si="21"/>
        <v>121</v>
      </c>
      <c r="AJ97" s="77">
        <f>IFERROR(IF(N97&lt;=3000,N97*VLOOKUP(AI97,'SEC Appendix V2'!$E$8:$F$107,2,FALSE),IF(AI97&lt;55,0,IF(AND('SEC Calculator 2021'!AI97&gt;=55,'SEC Calculator 2021'!AI97&lt;59.99),(240-0.06*'SEC Calculator 2021'!N97),IF(AND('SEC Calculator 2021'!AI97&gt;=60,'SEC Calculator 2021'!AI97&lt;=64.99),(360-0.09*'SEC Calculator 2021'!N97),IF(AND('SEC Calculator 2021'!AI97&gt;=65,'SEC Calculator 2021'!AI97&lt;=66.99),(600-0.15*'SEC Calculator 2021'!N97),960-0.24*'SEC Calculator 2021'!N97))))),0)</f>
        <v>0</v>
      </c>
      <c r="AK97" s="78">
        <f t="shared" si="22"/>
        <v>121</v>
      </c>
      <c r="AL97" s="77">
        <f>IFERROR(IF(O97&lt;=3000,O97*VLOOKUP(AK97,'SEC Appendix V2'!$E$8:$F$107,2,FALSE),IF(AK97&lt;55,0,IF(AND('SEC Calculator 2021'!AK97&gt;=55,'SEC Calculator 2021'!AK97&lt;59.99),(240-0.06*'SEC Calculator 2021'!O97),IF(AND('SEC Calculator 2021'!AK97&gt;=60,'SEC Calculator 2021'!AK97&lt;=64.99),(360-0.09*'SEC Calculator 2021'!O97),IF(AND('SEC Calculator 2021'!AK97&gt;=65,'SEC Calculator 2021'!AK97&lt;=66.99),(600-0.15*'SEC Calculator 2021'!O97),960-0.24*'SEC Calculator 2021'!O97))))),0)</f>
        <v>0</v>
      </c>
      <c r="AM97" s="78">
        <f t="shared" si="23"/>
        <v>121</v>
      </c>
      <c r="AN97" s="77">
        <f>IFERROR(IF(P97&lt;=3000,P97*VLOOKUP(AM97,'SEC Appendix V2'!$E$8:$F$107,2,FALSE),IF(AM97&lt;55,0,IF(AND('SEC Calculator 2021'!AM97&gt;=55,'SEC Calculator 2021'!AM97&lt;59.99),(240-0.06*'SEC Calculator 2021'!P97),IF(AND('SEC Calculator 2021'!AM97&gt;=60,'SEC Calculator 2021'!AM97&lt;=64.99),(360-0.09*'SEC Calculator 2021'!P97),IF(AND('SEC Calculator 2021'!AM97&gt;=65,'SEC Calculator 2021'!AM97&lt;=66.99),(600-0.15*'SEC Calculator 2021'!P97),960-0.24*'SEC Calculator 2021'!P97))))),0)</f>
        <v>0</v>
      </c>
      <c r="AO97" s="86">
        <f t="shared" si="24"/>
        <v>0</v>
      </c>
    </row>
    <row r="98" spans="1:41" outlineLevel="1" x14ac:dyDescent="0.25">
      <c r="A98" s="70">
        <v>69</v>
      </c>
      <c r="B98" s="58"/>
      <c r="C98" s="58"/>
      <c r="D98" s="59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50">
        <f t="shared" si="25"/>
        <v>121</v>
      </c>
      <c r="R98" s="77">
        <f>IFERROR(IF(E98&lt;=3000,E98*VLOOKUP(Q98,'SEC Appendix V2'!$E$8:$F$107,2,FALSE),IF(Q98&lt;55,0,IF(AND('SEC Calculator 2021'!Q98&gt;=55,'SEC Calculator 2021'!Q98&lt;59.99),(240-0.06*'SEC Calculator 2021'!E98),IF(AND('SEC Calculator 2021'!Q98&gt;=60,'SEC Calculator 2021'!Q98&lt;=64.99),(360-0.09*'SEC Calculator 2021'!E98),IF(AND('SEC Calculator 2021'!Q98&gt;=65,'SEC Calculator 2021'!Q98&lt;=66.99),(600-0.15*'SEC Calculator 2021'!E98),960-0.24*'SEC Calculator 2021'!E98))))),0)</f>
        <v>0</v>
      </c>
      <c r="S98" s="78">
        <f t="shared" si="13"/>
        <v>121</v>
      </c>
      <c r="T98" s="77">
        <f>IFERROR(IF(F98&lt;=3000,F98*VLOOKUP(S98,'SEC Appendix V2'!$E$8:$F$107,2,FALSE),IF(S98&lt;55,0,IF(AND('SEC Calculator 2021'!S98&gt;=55,'SEC Calculator 2021'!S98&lt;59.99),(240-0.06*'SEC Calculator 2021'!F98),IF(AND('SEC Calculator 2021'!S98&gt;=60,'SEC Calculator 2021'!S98&lt;=64.99),(360-0.09*'SEC Calculator 2021'!F98),IF(AND('SEC Calculator 2021'!S98&gt;=65,'SEC Calculator 2021'!S98&lt;=66.99),(600-0.15*'SEC Calculator 2021'!F98),960-0.24*'SEC Calculator 2021'!F98))))),0)</f>
        <v>0</v>
      </c>
      <c r="U98" s="78">
        <f t="shared" si="14"/>
        <v>121</v>
      </c>
      <c r="V98" s="77">
        <f>IFERROR(IF(G98&lt;=3000,G98*VLOOKUP(U98,'SEC Appendix V2'!$E$8:$F$107,2,FALSE),IF(U98&lt;55,0,IF(AND('SEC Calculator 2021'!U98&gt;=55,'SEC Calculator 2021'!U98&lt;59.99),(240-0.06*'SEC Calculator 2021'!G98),IF(AND('SEC Calculator 2021'!U98&gt;=60,'SEC Calculator 2021'!U98&lt;=64.99),(360-0.09*'SEC Calculator 2021'!G98),IF(AND('SEC Calculator 2021'!U98&gt;=65,'SEC Calculator 2021'!U98&lt;=66.99),(600-0.15*'SEC Calculator 2021'!G98),960-0.24*'SEC Calculator 2021'!G98))))),0)</f>
        <v>0</v>
      </c>
      <c r="W98" s="78">
        <f t="shared" si="15"/>
        <v>121</v>
      </c>
      <c r="X98" s="77">
        <f>IFERROR(IF(H98&lt;=3000,H98*VLOOKUP(W98,'SEC Appendix V2'!$E$8:$F$107,2,FALSE),IF(W98&lt;55,0,IF(AND('SEC Calculator 2021'!W98&gt;=55,'SEC Calculator 2021'!W98&lt;59.99),(240-0.06*'SEC Calculator 2021'!H98),IF(AND('SEC Calculator 2021'!W98&gt;=60,'SEC Calculator 2021'!W98&lt;=64.99),(360-0.09*'SEC Calculator 2021'!H98),IF(AND('SEC Calculator 2021'!W98&gt;=65,'SEC Calculator 2021'!W98&lt;=66.99),(600-0.15*'SEC Calculator 2021'!H98),960-0.24*'SEC Calculator 2021'!H98))))),0)</f>
        <v>0</v>
      </c>
      <c r="Y98" s="78">
        <f t="shared" si="16"/>
        <v>121</v>
      </c>
      <c r="Z98" s="77">
        <f>IFERROR(IF(I98&lt;=3000,I98*VLOOKUP(Y98,'SEC Appendix V2'!$E$8:$F$107,2,FALSE),IF(Y98&lt;55,0,IF(AND('SEC Calculator 2021'!Y98&gt;=55,'SEC Calculator 2021'!Y98&lt;59.99),(240-0.06*'SEC Calculator 2021'!I98),IF(AND('SEC Calculator 2021'!Y98&gt;=60,'SEC Calculator 2021'!Y98&lt;=64.99),(360-0.09*'SEC Calculator 2021'!I98),IF(AND('SEC Calculator 2021'!Y98&gt;=65,'SEC Calculator 2021'!Y98&lt;=66.99),(600-0.15*'SEC Calculator 2021'!I98),960-0.24*'SEC Calculator 2021'!I98))))),0)</f>
        <v>0</v>
      </c>
      <c r="AA98" s="78">
        <f t="shared" si="17"/>
        <v>121</v>
      </c>
      <c r="AB98" s="77">
        <f>IFERROR(IF(J98&lt;=3000,J98*VLOOKUP(AA98,'SEC Appendix V2'!$E$8:$F$107,2,FALSE),IF(AA98&lt;55,0,IF(AND('SEC Calculator 2021'!AA98&gt;=55,'SEC Calculator 2021'!AA98&lt;59.99),(240-0.06*'SEC Calculator 2021'!J98),IF(AND('SEC Calculator 2021'!AA98&gt;=60,'SEC Calculator 2021'!AA98&lt;=64.99),(360-0.09*'SEC Calculator 2021'!J98),IF(AND('SEC Calculator 2021'!AA98&gt;=65,'SEC Calculator 2021'!AA98&lt;=66.99),(600-0.15*'SEC Calculator 2021'!J98),960-0.24*'SEC Calculator 2021'!J98))))),0)</f>
        <v>0</v>
      </c>
      <c r="AC98" s="78">
        <f t="shared" si="18"/>
        <v>121</v>
      </c>
      <c r="AD98" s="77">
        <f>IFERROR(IF(K98&lt;=3000,K98*VLOOKUP(AC98,'SEC Appendix V2'!$E$8:$F$107,2,FALSE),IF(AC98&lt;55,0,IF(AND('SEC Calculator 2021'!AC98&gt;=55,'SEC Calculator 2021'!AC98&lt;59.99),(240-0.06*'SEC Calculator 2021'!K98),IF(AND('SEC Calculator 2021'!AC98&gt;=60,'SEC Calculator 2021'!AC98&lt;=64.99),(360-0.09*'SEC Calculator 2021'!K98),IF(AND('SEC Calculator 2021'!AC98&gt;=65,'SEC Calculator 2021'!AC98&lt;=66.99),(600-0.15*'SEC Calculator 2021'!K98),960-0.24*'SEC Calculator 2021'!K98))))),0)</f>
        <v>0</v>
      </c>
      <c r="AE98" s="78">
        <f t="shared" si="19"/>
        <v>121</v>
      </c>
      <c r="AF98" s="77">
        <f>IFERROR(IF(L98&lt;=3000,L98*VLOOKUP(AE98,'SEC Appendix V2'!$E$8:$F$107,2,FALSE),IF(AE98&lt;55,0,IF(AND('SEC Calculator 2021'!AE98&gt;=55,'SEC Calculator 2021'!AE98&lt;59.99),(240-0.06*'SEC Calculator 2021'!L98),IF(AND('SEC Calculator 2021'!AE98&gt;=60,'SEC Calculator 2021'!AE98&lt;=64.99),(360-0.09*'SEC Calculator 2021'!L98),IF(AND('SEC Calculator 2021'!AE98&gt;=65,'SEC Calculator 2021'!AE98&lt;=66.99),(600-0.15*'SEC Calculator 2021'!L98),960-0.24*'SEC Calculator 2021'!L98))))),0)</f>
        <v>0</v>
      </c>
      <c r="AG98" s="78">
        <f t="shared" si="20"/>
        <v>121</v>
      </c>
      <c r="AH98" s="77">
        <f>IFERROR(IF(M98&lt;=3000,M98*VLOOKUP(AG98,'SEC Appendix V2'!$E$8:$F$107,2,FALSE),IF(AG98&lt;55,0,IF(AND('SEC Calculator 2021'!AG98&gt;=55,'SEC Calculator 2021'!AG98&lt;59.99),(240-0.06*'SEC Calculator 2021'!M98),IF(AND('SEC Calculator 2021'!AG98&gt;=60,'SEC Calculator 2021'!AG98&lt;=64.99),(360-0.09*'SEC Calculator 2021'!M98),IF(AND('SEC Calculator 2021'!AG98&gt;=65,'SEC Calculator 2021'!AG98&lt;=66.99),(600-0.15*'SEC Calculator 2021'!M98),960-0.24*'SEC Calculator 2021'!M98))))),0)</f>
        <v>0</v>
      </c>
      <c r="AI98" s="78">
        <f t="shared" si="21"/>
        <v>121</v>
      </c>
      <c r="AJ98" s="77">
        <f>IFERROR(IF(N98&lt;=3000,N98*VLOOKUP(AI98,'SEC Appendix V2'!$E$8:$F$107,2,FALSE),IF(AI98&lt;55,0,IF(AND('SEC Calculator 2021'!AI98&gt;=55,'SEC Calculator 2021'!AI98&lt;59.99),(240-0.06*'SEC Calculator 2021'!N98),IF(AND('SEC Calculator 2021'!AI98&gt;=60,'SEC Calculator 2021'!AI98&lt;=64.99),(360-0.09*'SEC Calculator 2021'!N98),IF(AND('SEC Calculator 2021'!AI98&gt;=65,'SEC Calculator 2021'!AI98&lt;=66.99),(600-0.15*'SEC Calculator 2021'!N98),960-0.24*'SEC Calculator 2021'!N98))))),0)</f>
        <v>0</v>
      </c>
      <c r="AK98" s="78">
        <f t="shared" si="22"/>
        <v>121</v>
      </c>
      <c r="AL98" s="77">
        <f>IFERROR(IF(O98&lt;=3000,O98*VLOOKUP(AK98,'SEC Appendix V2'!$E$8:$F$107,2,FALSE),IF(AK98&lt;55,0,IF(AND('SEC Calculator 2021'!AK98&gt;=55,'SEC Calculator 2021'!AK98&lt;59.99),(240-0.06*'SEC Calculator 2021'!O98),IF(AND('SEC Calculator 2021'!AK98&gt;=60,'SEC Calculator 2021'!AK98&lt;=64.99),(360-0.09*'SEC Calculator 2021'!O98),IF(AND('SEC Calculator 2021'!AK98&gt;=65,'SEC Calculator 2021'!AK98&lt;=66.99),(600-0.15*'SEC Calculator 2021'!O98),960-0.24*'SEC Calculator 2021'!O98))))),0)</f>
        <v>0</v>
      </c>
      <c r="AM98" s="78">
        <f t="shared" si="23"/>
        <v>121</v>
      </c>
      <c r="AN98" s="77">
        <f>IFERROR(IF(P98&lt;=3000,P98*VLOOKUP(AM98,'SEC Appendix V2'!$E$8:$F$107,2,FALSE),IF(AM98&lt;55,0,IF(AND('SEC Calculator 2021'!AM98&gt;=55,'SEC Calculator 2021'!AM98&lt;59.99),(240-0.06*'SEC Calculator 2021'!P98),IF(AND('SEC Calculator 2021'!AM98&gt;=60,'SEC Calculator 2021'!AM98&lt;=64.99),(360-0.09*'SEC Calculator 2021'!P98),IF(AND('SEC Calculator 2021'!AM98&gt;=65,'SEC Calculator 2021'!AM98&lt;=66.99),(600-0.15*'SEC Calculator 2021'!P98),960-0.24*'SEC Calculator 2021'!P98))))),0)</f>
        <v>0</v>
      </c>
      <c r="AO98" s="86">
        <f t="shared" si="24"/>
        <v>0</v>
      </c>
    </row>
    <row r="99" spans="1:41" outlineLevel="1" x14ac:dyDescent="0.25">
      <c r="A99" s="70">
        <v>70</v>
      </c>
      <c r="B99" s="57"/>
      <c r="C99" s="58"/>
      <c r="D99" s="59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50">
        <f t="shared" si="25"/>
        <v>121</v>
      </c>
      <c r="R99" s="77">
        <f>IFERROR(IF(E99&lt;=3000,E99*VLOOKUP(Q99,'SEC Appendix V2'!$E$8:$F$107,2,FALSE),IF(Q99&lt;55,0,IF(AND('SEC Calculator 2021'!Q99&gt;=55,'SEC Calculator 2021'!Q99&lt;59.99),(240-0.06*'SEC Calculator 2021'!E99),IF(AND('SEC Calculator 2021'!Q99&gt;=60,'SEC Calculator 2021'!Q99&lt;=64.99),(360-0.09*'SEC Calculator 2021'!E99),IF(AND('SEC Calculator 2021'!Q99&gt;=65,'SEC Calculator 2021'!Q99&lt;=66.99),(600-0.15*'SEC Calculator 2021'!E99),960-0.24*'SEC Calculator 2021'!E99))))),0)</f>
        <v>0</v>
      </c>
      <c r="S99" s="78">
        <f t="shared" si="13"/>
        <v>121</v>
      </c>
      <c r="T99" s="77">
        <f>IFERROR(IF(F99&lt;=3000,F99*VLOOKUP(S99,'SEC Appendix V2'!$E$8:$F$107,2,FALSE),IF(S99&lt;55,0,IF(AND('SEC Calculator 2021'!S99&gt;=55,'SEC Calculator 2021'!S99&lt;59.99),(240-0.06*'SEC Calculator 2021'!F99),IF(AND('SEC Calculator 2021'!S99&gt;=60,'SEC Calculator 2021'!S99&lt;=64.99),(360-0.09*'SEC Calculator 2021'!F99),IF(AND('SEC Calculator 2021'!S99&gt;=65,'SEC Calculator 2021'!S99&lt;=66.99),(600-0.15*'SEC Calculator 2021'!F99),960-0.24*'SEC Calculator 2021'!F99))))),0)</f>
        <v>0</v>
      </c>
      <c r="U99" s="78">
        <f t="shared" si="14"/>
        <v>121</v>
      </c>
      <c r="V99" s="77">
        <f>IFERROR(IF(G99&lt;=3000,G99*VLOOKUP(U99,'SEC Appendix V2'!$E$8:$F$107,2,FALSE),IF(U99&lt;55,0,IF(AND('SEC Calculator 2021'!U99&gt;=55,'SEC Calculator 2021'!U99&lt;59.99),(240-0.06*'SEC Calculator 2021'!G99),IF(AND('SEC Calculator 2021'!U99&gt;=60,'SEC Calculator 2021'!U99&lt;=64.99),(360-0.09*'SEC Calculator 2021'!G99),IF(AND('SEC Calculator 2021'!U99&gt;=65,'SEC Calculator 2021'!U99&lt;=66.99),(600-0.15*'SEC Calculator 2021'!G99),960-0.24*'SEC Calculator 2021'!G99))))),0)</f>
        <v>0</v>
      </c>
      <c r="W99" s="78">
        <f t="shared" si="15"/>
        <v>121</v>
      </c>
      <c r="X99" s="77">
        <f>IFERROR(IF(H99&lt;=3000,H99*VLOOKUP(W99,'SEC Appendix V2'!$E$8:$F$107,2,FALSE),IF(W99&lt;55,0,IF(AND('SEC Calculator 2021'!W99&gt;=55,'SEC Calculator 2021'!W99&lt;59.99),(240-0.06*'SEC Calculator 2021'!H99),IF(AND('SEC Calculator 2021'!W99&gt;=60,'SEC Calculator 2021'!W99&lt;=64.99),(360-0.09*'SEC Calculator 2021'!H99),IF(AND('SEC Calculator 2021'!W99&gt;=65,'SEC Calculator 2021'!W99&lt;=66.99),(600-0.15*'SEC Calculator 2021'!H99),960-0.24*'SEC Calculator 2021'!H99))))),0)</f>
        <v>0</v>
      </c>
      <c r="Y99" s="78">
        <f t="shared" si="16"/>
        <v>121</v>
      </c>
      <c r="Z99" s="77">
        <f>IFERROR(IF(I99&lt;=3000,I99*VLOOKUP(Y99,'SEC Appendix V2'!$E$8:$F$107,2,FALSE),IF(Y99&lt;55,0,IF(AND('SEC Calculator 2021'!Y99&gt;=55,'SEC Calculator 2021'!Y99&lt;59.99),(240-0.06*'SEC Calculator 2021'!I99),IF(AND('SEC Calculator 2021'!Y99&gt;=60,'SEC Calculator 2021'!Y99&lt;=64.99),(360-0.09*'SEC Calculator 2021'!I99),IF(AND('SEC Calculator 2021'!Y99&gt;=65,'SEC Calculator 2021'!Y99&lt;=66.99),(600-0.15*'SEC Calculator 2021'!I99),960-0.24*'SEC Calculator 2021'!I99))))),0)</f>
        <v>0</v>
      </c>
      <c r="AA99" s="78">
        <f t="shared" si="17"/>
        <v>121</v>
      </c>
      <c r="AB99" s="77">
        <f>IFERROR(IF(J99&lt;=3000,J99*VLOOKUP(AA99,'SEC Appendix V2'!$E$8:$F$107,2,FALSE),IF(AA99&lt;55,0,IF(AND('SEC Calculator 2021'!AA99&gt;=55,'SEC Calculator 2021'!AA99&lt;59.99),(240-0.06*'SEC Calculator 2021'!J99),IF(AND('SEC Calculator 2021'!AA99&gt;=60,'SEC Calculator 2021'!AA99&lt;=64.99),(360-0.09*'SEC Calculator 2021'!J99),IF(AND('SEC Calculator 2021'!AA99&gt;=65,'SEC Calculator 2021'!AA99&lt;=66.99),(600-0.15*'SEC Calculator 2021'!J99),960-0.24*'SEC Calculator 2021'!J99))))),0)</f>
        <v>0</v>
      </c>
      <c r="AC99" s="78">
        <f t="shared" si="18"/>
        <v>121</v>
      </c>
      <c r="AD99" s="77">
        <f>IFERROR(IF(K99&lt;=3000,K99*VLOOKUP(AC99,'SEC Appendix V2'!$E$8:$F$107,2,FALSE),IF(AC99&lt;55,0,IF(AND('SEC Calculator 2021'!AC99&gt;=55,'SEC Calculator 2021'!AC99&lt;59.99),(240-0.06*'SEC Calculator 2021'!K99),IF(AND('SEC Calculator 2021'!AC99&gt;=60,'SEC Calculator 2021'!AC99&lt;=64.99),(360-0.09*'SEC Calculator 2021'!K99),IF(AND('SEC Calculator 2021'!AC99&gt;=65,'SEC Calculator 2021'!AC99&lt;=66.99),(600-0.15*'SEC Calculator 2021'!K99),960-0.24*'SEC Calculator 2021'!K99))))),0)</f>
        <v>0</v>
      </c>
      <c r="AE99" s="78">
        <f t="shared" si="19"/>
        <v>121</v>
      </c>
      <c r="AF99" s="77">
        <f>IFERROR(IF(L99&lt;=3000,L99*VLOOKUP(AE99,'SEC Appendix V2'!$E$8:$F$107,2,FALSE),IF(AE99&lt;55,0,IF(AND('SEC Calculator 2021'!AE99&gt;=55,'SEC Calculator 2021'!AE99&lt;59.99),(240-0.06*'SEC Calculator 2021'!L99),IF(AND('SEC Calculator 2021'!AE99&gt;=60,'SEC Calculator 2021'!AE99&lt;=64.99),(360-0.09*'SEC Calculator 2021'!L99),IF(AND('SEC Calculator 2021'!AE99&gt;=65,'SEC Calculator 2021'!AE99&lt;=66.99),(600-0.15*'SEC Calculator 2021'!L99),960-0.24*'SEC Calculator 2021'!L99))))),0)</f>
        <v>0</v>
      </c>
      <c r="AG99" s="78">
        <f t="shared" si="20"/>
        <v>121</v>
      </c>
      <c r="AH99" s="77">
        <f>IFERROR(IF(M99&lt;=3000,M99*VLOOKUP(AG99,'SEC Appendix V2'!$E$8:$F$107,2,FALSE),IF(AG99&lt;55,0,IF(AND('SEC Calculator 2021'!AG99&gt;=55,'SEC Calculator 2021'!AG99&lt;59.99),(240-0.06*'SEC Calculator 2021'!M99),IF(AND('SEC Calculator 2021'!AG99&gt;=60,'SEC Calculator 2021'!AG99&lt;=64.99),(360-0.09*'SEC Calculator 2021'!M99),IF(AND('SEC Calculator 2021'!AG99&gt;=65,'SEC Calculator 2021'!AG99&lt;=66.99),(600-0.15*'SEC Calculator 2021'!M99),960-0.24*'SEC Calculator 2021'!M99))))),0)</f>
        <v>0</v>
      </c>
      <c r="AI99" s="78">
        <f t="shared" si="21"/>
        <v>121</v>
      </c>
      <c r="AJ99" s="77">
        <f>IFERROR(IF(N99&lt;=3000,N99*VLOOKUP(AI99,'SEC Appendix V2'!$E$8:$F$107,2,FALSE),IF(AI99&lt;55,0,IF(AND('SEC Calculator 2021'!AI99&gt;=55,'SEC Calculator 2021'!AI99&lt;59.99),(240-0.06*'SEC Calculator 2021'!N99),IF(AND('SEC Calculator 2021'!AI99&gt;=60,'SEC Calculator 2021'!AI99&lt;=64.99),(360-0.09*'SEC Calculator 2021'!N99),IF(AND('SEC Calculator 2021'!AI99&gt;=65,'SEC Calculator 2021'!AI99&lt;=66.99),(600-0.15*'SEC Calculator 2021'!N99),960-0.24*'SEC Calculator 2021'!N99))))),0)</f>
        <v>0</v>
      </c>
      <c r="AK99" s="78">
        <f t="shared" si="22"/>
        <v>121</v>
      </c>
      <c r="AL99" s="77">
        <f>IFERROR(IF(O99&lt;=3000,O99*VLOOKUP(AK99,'SEC Appendix V2'!$E$8:$F$107,2,FALSE),IF(AK99&lt;55,0,IF(AND('SEC Calculator 2021'!AK99&gt;=55,'SEC Calculator 2021'!AK99&lt;59.99),(240-0.06*'SEC Calculator 2021'!O99),IF(AND('SEC Calculator 2021'!AK99&gt;=60,'SEC Calculator 2021'!AK99&lt;=64.99),(360-0.09*'SEC Calculator 2021'!O99),IF(AND('SEC Calculator 2021'!AK99&gt;=65,'SEC Calculator 2021'!AK99&lt;=66.99),(600-0.15*'SEC Calculator 2021'!O99),960-0.24*'SEC Calculator 2021'!O99))))),0)</f>
        <v>0</v>
      </c>
      <c r="AM99" s="78">
        <f t="shared" si="23"/>
        <v>121</v>
      </c>
      <c r="AN99" s="77">
        <f>IFERROR(IF(P99&lt;=3000,P99*VLOOKUP(AM99,'SEC Appendix V2'!$E$8:$F$107,2,FALSE),IF(AM99&lt;55,0,IF(AND('SEC Calculator 2021'!AM99&gt;=55,'SEC Calculator 2021'!AM99&lt;59.99),(240-0.06*'SEC Calculator 2021'!P99),IF(AND('SEC Calculator 2021'!AM99&gt;=60,'SEC Calculator 2021'!AM99&lt;=64.99),(360-0.09*'SEC Calculator 2021'!P99),IF(AND('SEC Calculator 2021'!AM99&gt;=65,'SEC Calculator 2021'!AM99&lt;=66.99),(600-0.15*'SEC Calculator 2021'!P99),960-0.24*'SEC Calculator 2021'!P99))))),0)</f>
        <v>0</v>
      </c>
      <c r="AO99" s="86">
        <f t="shared" si="24"/>
        <v>0</v>
      </c>
    </row>
    <row r="100" spans="1:41" outlineLevel="1" x14ac:dyDescent="0.25">
      <c r="A100" s="70">
        <v>71</v>
      </c>
      <c r="B100" s="57"/>
      <c r="C100" s="58"/>
      <c r="D100" s="59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50">
        <f t="shared" si="25"/>
        <v>121</v>
      </c>
      <c r="R100" s="77">
        <f>IFERROR(IF(E100&lt;=3000,E100*VLOOKUP(Q100,'SEC Appendix V2'!$E$8:$F$107,2,FALSE),IF(Q100&lt;55,0,IF(AND('SEC Calculator 2021'!Q100&gt;=55,'SEC Calculator 2021'!Q100&lt;59.99),(240-0.06*'SEC Calculator 2021'!E100),IF(AND('SEC Calculator 2021'!Q100&gt;=60,'SEC Calculator 2021'!Q100&lt;=64.99),(360-0.09*'SEC Calculator 2021'!E100),IF(AND('SEC Calculator 2021'!Q100&gt;=65,'SEC Calculator 2021'!Q100&lt;=66.99),(600-0.15*'SEC Calculator 2021'!E100),960-0.24*'SEC Calculator 2021'!E100))))),0)</f>
        <v>0</v>
      </c>
      <c r="S100" s="78">
        <f t="shared" si="13"/>
        <v>121</v>
      </c>
      <c r="T100" s="77">
        <f>IFERROR(IF(F100&lt;=3000,F100*VLOOKUP(S100,'SEC Appendix V2'!$E$8:$F$107,2,FALSE),IF(S100&lt;55,0,IF(AND('SEC Calculator 2021'!S100&gt;=55,'SEC Calculator 2021'!S100&lt;59.99),(240-0.06*'SEC Calculator 2021'!F100),IF(AND('SEC Calculator 2021'!S100&gt;=60,'SEC Calculator 2021'!S100&lt;=64.99),(360-0.09*'SEC Calculator 2021'!F100),IF(AND('SEC Calculator 2021'!S100&gt;=65,'SEC Calculator 2021'!S100&lt;=66.99),(600-0.15*'SEC Calculator 2021'!F100),960-0.24*'SEC Calculator 2021'!F100))))),0)</f>
        <v>0</v>
      </c>
      <c r="U100" s="78">
        <f t="shared" si="14"/>
        <v>121</v>
      </c>
      <c r="V100" s="77">
        <f>IFERROR(IF(G100&lt;=3000,G100*VLOOKUP(U100,'SEC Appendix V2'!$E$8:$F$107,2,FALSE),IF(U100&lt;55,0,IF(AND('SEC Calculator 2021'!U100&gt;=55,'SEC Calculator 2021'!U100&lt;59.99),(240-0.06*'SEC Calculator 2021'!G100),IF(AND('SEC Calculator 2021'!U100&gt;=60,'SEC Calculator 2021'!U100&lt;=64.99),(360-0.09*'SEC Calculator 2021'!G100),IF(AND('SEC Calculator 2021'!U100&gt;=65,'SEC Calculator 2021'!U100&lt;=66.99),(600-0.15*'SEC Calculator 2021'!G100),960-0.24*'SEC Calculator 2021'!G100))))),0)</f>
        <v>0</v>
      </c>
      <c r="W100" s="78">
        <f t="shared" si="15"/>
        <v>121</v>
      </c>
      <c r="X100" s="77">
        <f>IFERROR(IF(H100&lt;=3000,H100*VLOOKUP(W100,'SEC Appendix V2'!$E$8:$F$107,2,FALSE),IF(W100&lt;55,0,IF(AND('SEC Calculator 2021'!W100&gt;=55,'SEC Calculator 2021'!W100&lt;59.99),(240-0.06*'SEC Calculator 2021'!H100),IF(AND('SEC Calculator 2021'!W100&gt;=60,'SEC Calculator 2021'!W100&lt;=64.99),(360-0.09*'SEC Calculator 2021'!H100),IF(AND('SEC Calculator 2021'!W100&gt;=65,'SEC Calculator 2021'!W100&lt;=66.99),(600-0.15*'SEC Calculator 2021'!H100),960-0.24*'SEC Calculator 2021'!H100))))),0)</f>
        <v>0</v>
      </c>
      <c r="Y100" s="78">
        <f t="shared" si="16"/>
        <v>121</v>
      </c>
      <c r="Z100" s="77">
        <f>IFERROR(IF(I100&lt;=3000,I100*VLOOKUP(Y100,'SEC Appendix V2'!$E$8:$F$107,2,FALSE),IF(Y100&lt;55,0,IF(AND('SEC Calculator 2021'!Y100&gt;=55,'SEC Calculator 2021'!Y100&lt;59.99),(240-0.06*'SEC Calculator 2021'!I100),IF(AND('SEC Calculator 2021'!Y100&gt;=60,'SEC Calculator 2021'!Y100&lt;=64.99),(360-0.09*'SEC Calculator 2021'!I100),IF(AND('SEC Calculator 2021'!Y100&gt;=65,'SEC Calculator 2021'!Y100&lt;=66.99),(600-0.15*'SEC Calculator 2021'!I100),960-0.24*'SEC Calculator 2021'!I100))))),0)</f>
        <v>0</v>
      </c>
      <c r="AA100" s="78">
        <f t="shared" si="17"/>
        <v>121</v>
      </c>
      <c r="AB100" s="77">
        <f>IFERROR(IF(J100&lt;=3000,J100*VLOOKUP(AA100,'SEC Appendix V2'!$E$8:$F$107,2,FALSE),IF(AA100&lt;55,0,IF(AND('SEC Calculator 2021'!AA100&gt;=55,'SEC Calculator 2021'!AA100&lt;59.99),(240-0.06*'SEC Calculator 2021'!J100),IF(AND('SEC Calculator 2021'!AA100&gt;=60,'SEC Calculator 2021'!AA100&lt;=64.99),(360-0.09*'SEC Calculator 2021'!J100),IF(AND('SEC Calculator 2021'!AA100&gt;=65,'SEC Calculator 2021'!AA100&lt;=66.99),(600-0.15*'SEC Calculator 2021'!J100),960-0.24*'SEC Calculator 2021'!J100))))),0)</f>
        <v>0</v>
      </c>
      <c r="AC100" s="78">
        <f t="shared" si="18"/>
        <v>121</v>
      </c>
      <c r="AD100" s="77">
        <f>IFERROR(IF(K100&lt;=3000,K100*VLOOKUP(AC100,'SEC Appendix V2'!$E$8:$F$107,2,FALSE),IF(AC100&lt;55,0,IF(AND('SEC Calculator 2021'!AC100&gt;=55,'SEC Calculator 2021'!AC100&lt;59.99),(240-0.06*'SEC Calculator 2021'!K100),IF(AND('SEC Calculator 2021'!AC100&gt;=60,'SEC Calculator 2021'!AC100&lt;=64.99),(360-0.09*'SEC Calculator 2021'!K100),IF(AND('SEC Calculator 2021'!AC100&gt;=65,'SEC Calculator 2021'!AC100&lt;=66.99),(600-0.15*'SEC Calculator 2021'!K100),960-0.24*'SEC Calculator 2021'!K100))))),0)</f>
        <v>0</v>
      </c>
      <c r="AE100" s="78">
        <f t="shared" si="19"/>
        <v>121</v>
      </c>
      <c r="AF100" s="77">
        <f>IFERROR(IF(L100&lt;=3000,L100*VLOOKUP(AE100,'SEC Appendix V2'!$E$8:$F$107,2,FALSE),IF(AE100&lt;55,0,IF(AND('SEC Calculator 2021'!AE100&gt;=55,'SEC Calculator 2021'!AE100&lt;59.99),(240-0.06*'SEC Calculator 2021'!L100),IF(AND('SEC Calculator 2021'!AE100&gt;=60,'SEC Calculator 2021'!AE100&lt;=64.99),(360-0.09*'SEC Calculator 2021'!L100),IF(AND('SEC Calculator 2021'!AE100&gt;=65,'SEC Calculator 2021'!AE100&lt;=66.99),(600-0.15*'SEC Calculator 2021'!L100),960-0.24*'SEC Calculator 2021'!L100))))),0)</f>
        <v>0</v>
      </c>
      <c r="AG100" s="78">
        <f t="shared" si="20"/>
        <v>121</v>
      </c>
      <c r="AH100" s="77">
        <f>IFERROR(IF(M100&lt;=3000,M100*VLOOKUP(AG100,'SEC Appendix V2'!$E$8:$F$107,2,FALSE),IF(AG100&lt;55,0,IF(AND('SEC Calculator 2021'!AG100&gt;=55,'SEC Calculator 2021'!AG100&lt;59.99),(240-0.06*'SEC Calculator 2021'!M100),IF(AND('SEC Calculator 2021'!AG100&gt;=60,'SEC Calculator 2021'!AG100&lt;=64.99),(360-0.09*'SEC Calculator 2021'!M100),IF(AND('SEC Calculator 2021'!AG100&gt;=65,'SEC Calculator 2021'!AG100&lt;=66.99),(600-0.15*'SEC Calculator 2021'!M100),960-0.24*'SEC Calculator 2021'!M100))))),0)</f>
        <v>0</v>
      </c>
      <c r="AI100" s="78">
        <f t="shared" si="21"/>
        <v>121</v>
      </c>
      <c r="AJ100" s="77">
        <f>IFERROR(IF(N100&lt;=3000,N100*VLOOKUP(AI100,'SEC Appendix V2'!$E$8:$F$107,2,FALSE),IF(AI100&lt;55,0,IF(AND('SEC Calculator 2021'!AI100&gt;=55,'SEC Calculator 2021'!AI100&lt;59.99),(240-0.06*'SEC Calculator 2021'!N100),IF(AND('SEC Calculator 2021'!AI100&gt;=60,'SEC Calculator 2021'!AI100&lt;=64.99),(360-0.09*'SEC Calculator 2021'!N100),IF(AND('SEC Calculator 2021'!AI100&gt;=65,'SEC Calculator 2021'!AI100&lt;=66.99),(600-0.15*'SEC Calculator 2021'!N100),960-0.24*'SEC Calculator 2021'!N100))))),0)</f>
        <v>0</v>
      </c>
      <c r="AK100" s="78">
        <f t="shared" si="22"/>
        <v>121</v>
      </c>
      <c r="AL100" s="77">
        <f>IFERROR(IF(O100&lt;=3000,O100*VLOOKUP(AK100,'SEC Appendix V2'!$E$8:$F$107,2,FALSE),IF(AK100&lt;55,0,IF(AND('SEC Calculator 2021'!AK100&gt;=55,'SEC Calculator 2021'!AK100&lt;59.99),(240-0.06*'SEC Calculator 2021'!O100),IF(AND('SEC Calculator 2021'!AK100&gt;=60,'SEC Calculator 2021'!AK100&lt;=64.99),(360-0.09*'SEC Calculator 2021'!O100),IF(AND('SEC Calculator 2021'!AK100&gt;=65,'SEC Calculator 2021'!AK100&lt;=66.99),(600-0.15*'SEC Calculator 2021'!O100),960-0.24*'SEC Calculator 2021'!O100))))),0)</f>
        <v>0</v>
      </c>
      <c r="AM100" s="78">
        <f t="shared" si="23"/>
        <v>121</v>
      </c>
      <c r="AN100" s="77">
        <f>IFERROR(IF(P100&lt;=3000,P100*VLOOKUP(AM100,'SEC Appendix V2'!$E$8:$F$107,2,FALSE),IF(AM100&lt;55,0,IF(AND('SEC Calculator 2021'!AM100&gt;=55,'SEC Calculator 2021'!AM100&lt;59.99),(240-0.06*'SEC Calculator 2021'!P100),IF(AND('SEC Calculator 2021'!AM100&gt;=60,'SEC Calculator 2021'!AM100&lt;=64.99),(360-0.09*'SEC Calculator 2021'!P100),IF(AND('SEC Calculator 2021'!AM100&gt;=65,'SEC Calculator 2021'!AM100&lt;=66.99),(600-0.15*'SEC Calculator 2021'!P100),960-0.24*'SEC Calculator 2021'!P100))))),0)</f>
        <v>0</v>
      </c>
      <c r="AO100" s="86">
        <f t="shared" si="24"/>
        <v>0</v>
      </c>
    </row>
    <row r="101" spans="1:41" outlineLevel="1" x14ac:dyDescent="0.25">
      <c r="A101" s="70">
        <v>72</v>
      </c>
      <c r="B101" s="58"/>
      <c r="C101" s="58"/>
      <c r="D101" s="59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50">
        <f t="shared" si="25"/>
        <v>121</v>
      </c>
      <c r="R101" s="77">
        <f>IFERROR(IF(E101&lt;=3000,E101*VLOOKUP(Q101,'SEC Appendix V2'!$E$8:$F$107,2,FALSE),IF(Q101&lt;55,0,IF(AND('SEC Calculator 2021'!Q101&gt;=55,'SEC Calculator 2021'!Q101&lt;59.99),(240-0.06*'SEC Calculator 2021'!E101),IF(AND('SEC Calculator 2021'!Q101&gt;=60,'SEC Calculator 2021'!Q101&lt;=64.99),(360-0.09*'SEC Calculator 2021'!E101),IF(AND('SEC Calculator 2021'!Q101&gt;=65,'SEC Calculator 2021'!Q101&lt;=66.99),(600-0.15*'SEC Calculator 2021'!E101),960-0.24*'SEC Calculator 2021'!E101))))),0)</f>
        <v>0</v>
      </c>
      <c r="S101" s="78">
        <f t="shared" si="13"/>
        <v>121</v>
      </c>
      <c r="T101" s="77">
        <f>IFERROR(IF(F101&lt;=3000,F101*VLOOKUP(S101,'SEC Appendix V2'!$E$8:$F$107,2,FALSE),IF(S101&lt;55,0,IF(AND('SEC Calculator 2021'!S101&gt;=55,'SEC Calculator 2021'!S101&lt;59.99),(240-0.06*'SEC Calculator 2021'!F101),IF(AND('SEC Calculator 2021'!S101&gt;=60,'SEC Calculator 2021'!S101&lt;=64.99),(360-0.09*'SEC Calculator 2021'!F101),IF(AND('SEC Calculator 2021'!S101&gt;=65,'SEC Calculator 2021'!S101&lt;=66.99),(600-0.15*'SEC Calculator 2021'!F101),960-0.24*'SEC Calculator 2021'!F101))))),0)</f>
        <v>0</v>
      </c>
      <c r="U101" s="78">
        <f t="shared" si="14"/>
        <v>121</v>
      </c>
      <c r="V101" s="77">
        <f>IFERROR(IF(G101&lt;=3000,G101*VLOOKUP(U101,'SEC Appendix V2'!$E$8:$F$107,2,FALSE),IF(U101&lt;55,0,IF(AND('SEC Calculator 2021'!U101&gt;=55,'SEC Calculator 2021'!U101&lt;59.99),(240-0.06*'SEC Calculator 2021'!G101),IF(AND('SEC Calculator 2021'!U101&gt;=60,'SEC Calculator 2021'!U101&lt;=64.99),(360-0.09*'SEC Calculator 2021'!G101),IF(AND('SEC Calculator 2021'!U101&gt;=65,'SEC Calculator 2021'!U101&lt;=66.99),(600-0.15*'SEC Calculator 2021'!G101),960-0.24*'SEC Calculator 2021'!G101))))),0)</f>
        <v>0</v>
      </c>
      <c r="W101" s="78">
        <f t="shared" si="15"/>
        <v>121</v>
      </c>
      <c r="X101" s="77">
        <f>IFERROR(IF(H101&lt;=3000,H101*VLOOKUP(W101,'SEC Appendix V2'!$E$8:$F$107,2,FALSE),IF(W101&lt;55,0,IF(AND('SEC Calculator 2021'!W101&gt;=55,'SEC Calculator 2021'!W101&lt;59.99),(240-0.06*'SEC Calculator 2021'!H101),IF(AND('SEC Calculator 2021'!W101&gt;=60,'SEC Calculator 2021'!W101&lt;=64.99),(360-0.09*'SEC Calculator 2021'!H101),IF(AND('SEC Calculator 2021'!W101&gt;=65,'SEC Calculator 2021'!W101&lt;=66.99),(600-0.15*'SEC Calculator 2021'!H101),960-0.24*'SEC Calculator 2021'!H101))))),0)</f>
        <v>0</v>
      </c>
      <c r="Y101" s="78">
        <f t="shared" si="16"/>
        <v>121</v>
      </c>
      <c r="Z101" s="77">
        <f>IFERROR(IF(I101&lt;=3000,I101*VLOOKUP(Y101,'SEC Appendix V2'!$E$8:$F$107,2,FALSE),IF(Y101&lt;55,0,IF(AND('SEC Calculator 2021'!Y101&gt;=55,'SEC Calculator 2021'!Y101&lt;59.99),(240-0.06*'SEC Calculator 2021'!I101),IF(AND('SEC Calculator 2021'!Y101&gt;=60,'SEC Calculator 2021'!Y101&lt;=64.99),(360-0.09*'SEC Calculator 2021'!I101),IF(AND('SEC Calculator 2021'!Y101&gt;=65,'SEC Calculator 2021'!Y101&lt;=66.99),(600-0.15*'SEC Calculator 2021'!I101),960-0.24*'SEC Calculator 2021'!I101))))),0)</f>
        <v>0</v>
      </c>
      <c r="AA101" s="78">
        <f t="shared" si="17"/>
        <v>121</v>
      </c>
      <c r="AB101" s="77">
        <f>IFERROR(IF(J101&lt;=3000,J101*VLOOKUP(AA101,'SEC Appendix V2'!$E$8:$F$107,2,FALSE),IF(AA101&lt;55,0,IF(AND('SEC Calculator 2021'!AA101&gt;=55,'SEC Calculator 2021'!AA101&lt;59.99),(240-0.06*'SEC Calculator 2021'!J101),IF(AND('SEC Calculator 2021'!AA101&gt;=60,'SEC Calculator 2021'!AA101&lt;=64.99),(360-0.09*'SEC Calculator 2021'!J101),IF(AND('SEC Calculator 2021'!AA101&gt;=65,'SEC Calculator 2021'!AA101&lt;=66.99),(600-0.15*'SEC Calculator 2021'!J101),960-0.24*'SEC Calculator 2021'!J101))))),0)</f>
        <v>0</v>
      </c>
      <c r="AC101" s="78">
        <f t="shared" si="18"/>
        <v>121</v>
      </c>
      <c r="AD101" s="77">
        <f>IFERROR(IF(K101&lt;=3000,K101*VLOOKUP(AC101,'SEC Appendix V2'!$E$8:$F$107,2,FALSE),IF(AC101&lt;55,0,IF(AND('SEC Calculator 2021'!AC101&gt;=55,'SEC Calculator 2021'!AC101&lt;59.99),(240-0.06*'SEC Calculator 2021'!K101),IF(AND('SEC Calculator 2021'!AC101&gt;=60,'SEC Calculator 2021'!AC101&lt;=64.99),(360-0.09*'SEC Calculator 2021'!K101),IF(AND('SEC Calculator 2021'!AC101&gt;=65,'SEC Calculator 2021'!AC101&lt;=66.99),(600-0.15*'SEC Calculator 2021'!K101),960-0.24*'SEC Calculator 2021'!K101))))),0)</f>
        <v>0</v>
      </c>
      <c r="AE101" s="78">
        <f t="shared" si="19"/>
        <v>121</v>
      </c>
      <c r="AF101" s="77">
        <f>IFERROR(IF(L101&lt;=3000,L101*VLOOKUP(AE101,'SEC Appendix V2'!$E$8:$F$107,2,FALSE),IF(AE101&lt;55,0,IF(AND('SEC Calculator 2021'!AE101&gt;=55,'SEC Calculator 2021'!AE101&lt;59.99),(240-0.06*'SEC Calculator 2021'!L101),IF(AND('SEC Calculator 2021'!AE101&gt;=60,'SEC Calculator 2021'!AE101&lt;=64.99),(360-0.09*'SEC Calculator 2021'!L101),IF(AND('SEC Calculator 2021'!AE101&gt;=65,'SEC Calculator 2021'!AE101&lt;=66.99),(600-0.15*'SEC Calculator 2021'!L101),960-0.24*'SEC Calculator 2021'!L101))))),0)</f>
        <v>0</v>
      </c>
      <c r="AG101" s="78">
        <f t="shared" si="20"/>
        <v>121</v>
      </c>
      <c r="AH101" s="77">
        <f>IFERROR(IF(M101&lt;=3000,M101*VLOOKUP(AG101,'SEC Appendix V2'!$E$8:$F$107,2,FALSE),IF(AG101&lt;55,0,IF(AND('SEC Calculator 2021'!AG101&gt;=55,'SEC Calculator 2021'!AG101&lt;59.99),(240-0.06*'SEC Calculator 2021'!M101),IF(AND('SEC Calculator 2021'!AG101&gt;=60,'SEC Calculator 2021'!AG101&lt;=64.99),(360-0.09*'SEC Calculator 2021'!M101),IF(AND('SEC Calculator 2021'!AG101&gt;=65,'SEC Calculator 2021'!AG101&lt;=66.99),(600-0.15*'SEC Calculator 2021'!M101),960-0.24*'SEC Calculator 2021'!M101))))),0)</f>
        <v>0</v>
      </c>
      <c r="AI101" s="78">
        <f t="shared" si="21"/>
        <v>121</v>
      </c>
      <c r="AJ101" s="77">
        <f>IFERROR(IF(N101&lt;=3000,N101*VLOOKUP(AI101,'SEC Appendix V2'!$E$8:$F$107,2,FALSE),IF(AI101&lt;55,0,IF(AND('SEC Calculator 2021'!AI101&gt;=55,'SEC Calculator 2021'!AI101&lt;59.99),(240-0.06*'SEC Calculator 2021'!N101),IF(AND('SEC Calculator 2021'!AI101&gt;=60,'SEC Calculator 2021'!AI101&lt;=64.99),(360-0.09*'SEC Calculator 2021'!N101),IF(AND('SEC Calculator 2021'!AI101&gt;=65,'SEC Calculator 2021'!AI101&lt;=66.99),(600-0.15*'SEC Calculator 2021'!N101),960-0.24*'SEC Calculator 2021'!N101))))),0)</f>
        <v>0</v>
      </c>
      <c r="AK101" s="78">
        <f t="shared" si="22"/>
        <v>121</v>
      </c>
      <c r="AL101" s="77">
        <f>IFERROR(IF(O101&lt;=3000,O101*VLOOKUP(AK101,'SEC Appendix V2'!$E$8:$F$107,2,FALSE),IF(AK101&lt;55,0,IF(AND('SEC Calculator 2021'!AK101&gt;=55,'SEC Calculator 2021'!AK101&lt;59.99),(240-0.06*'SEC Calculator 2021'!O101),IF(AND('SEC Calculator 2021'!AK101&gt;=60,'SEC Calculator 2021'!AK101&lt;=64.99),(360-0.09*'SEC Calculator 2021'!O101),IF(AND('SEC Calculator 2021'!AK101&gt;=65,'SEC Calculator 2021'!AK101&lt;=66.99),(600-0.15*'SEC Calculator 2021'!O101),960-0.24*'SEC Calculator 2021'!O101))))),0)</f>
        <v>0</v>
      </c>
      <c r="AM101" s="78">
        <f t="shared" si="23"/>
        <v>121</v>
      </c>
      <c r="AN101" s="77">
        <f>IFERROR(IF(P101&lt;=3000,P101*VLOOKUP(AM101,'SEC Appendix V2'!$E$8:$F$107,2,FALSE),IF(AM101&lt;55,0,IF(AND('SEC Calculator 2021'!AM101&gt;=55,'SEC Calculator 2021'!AM101&lt;59.99),(240-0.06*'SEC Calculator 2021'!P101),IF(AND('SEC Calculator 2021'!AM101&gt;=60,'SEC Calculator 2021'!AM101&lt;=64.99),(360-0.09*'SEC Calculator 2021'!P101),IF(AND('SEC Calculator 2021'!AM101&gt;=65,'SEC Calculator 2021'!AM101&lt;=66.99),(600-0.15*'SEC Calculator 2021'!P101),960-0.24*'SEC Calculator 2021'!P101))))),0)</f>
        <v>0</v>
      </c>
      <c r="AO101" s="86">
        <f t="shared" si="24"/>
        <v>0</v>
      </c>
    </row>
    <row r="102" spans="1:41" outlineLevel="1" x14ac:dyDescent="0.25">
      <c r="A102" s="70">
        <v>73</v>
      </c>
      <c r="B102" s="57"/>
      <c r="C102" s="58"/>
      <c r="D102" s="59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50">
        <f t="shared" si="25"/>
        <v>121</v>
      </c>
      <c r="R102" s="77">
        <f>IFERROR(IF(E102&lt;=3000,E102*VLOOKUP(Q102,'SEC Appendix V2'!$E$8:$F$107,2,FALSE),IF(Q102&lt;55,0,IF(AND('SEC Calculator 2021'!Q102&gt;=55,'SEC Calculator 2021'!Q102&lt;59.99),(240-0.06*'SEC Calculator 2021'!E102),IF(AND('SEC Calculator 2021'!Q102&gt;=60,'SEC Calculator 2021'!Q102&lt;=64.99),(360-0.09*'SEC Calculator 2021'!E102),IF(AND('SEC Calculator 2021'!Q102&gt;=65,'SEC Calculator 2021'!Q102&lt;=66.99),(600-0.15*'SEC Calculator 2021'!E102),960-0.24*'SEC Calculator 2021'!E102))))),0)</f>
        <v>0</v>
      </c>
      <c r="S102" s="78">
        <f t="shared" si="13"/>
        <v>121</v>
      </c>
      <c r="T102" s="77">
        <f>IFERROR(IF(F102&lt;=3000,F102*VLOOKUP(S102,'SEC Appendix V2'!$E$8:$F$107,2,FALSE),IF(S102&lt;55,0,IF(AND('SEC Calculator 2021'!S102&gt;=55,'SEC Calculator 2021'!S102&lt;59.99),(240-0.06*'SEC Calculator 2021'!F102),IF(AND('SEC Calculator 2021'!S102&gt;=60,'SEC Calculator 2021'!S102&lt;=64.99),(360-0.09*'SEC Calculator 2021'!F102),IF(AND('SEC Calculator 2021'!S102&gt;=65,'SEC Calculator 2021'!S102&lt;=66.99),(600-0.15*'SEC Calculator 2021'!F102),960-0.24*'SEC Calculator 2021'!F102))))),0)</f>
        <v>0</v>
      </c>
      <c r="U102" s="78">
        <f t="shared" si="14"/>
        <v>121</v>
      </c>
      <c r="V102" s="77">
        <f>IFERROR(IF(G102&lt;=3000,G102*VLOOKUP(U102,'SEC Appendix V2'!$E$8:$F$107,2,FALSE),IF(U102&lt;55,0,IF(AND('SEC Calculator 2021'!U102&gt;=55,'SEC Calculator 2021'!U102&lt;59.99),(240-0.06*'SEC Calculator 2021'!G102),IF(AND('SEC Calculator 2021'!U102&gt;=60,'SEC Calculator 2021'!U102&lt;=64.99),(360-0.09*'SEC Calculator 2021'!G102),IF(AND('SEC Calculator 2021'!U102&gt;=65,'SEC Calculator 2021'!U102&lt;=66.99),(600-0.15*'SEC Calculator 2021'!G102),960-0.24*'SEC Calculator 2021'!G102))))),0)</f>
        <v>0</v>
      </c>
      <c r="W102" s="78">
        <f t="shared" si="15"/>
        <v>121</v>
      </c>
      <c r="X102" s="77">
        <f>IFERROR(IF(H102&lt;=3000,H102*VLOOKUP(W102,'SEC Appendix V2'!$E$8:$F$107,2,FALSE),IF(W102&lt;55,0,IF(AND('SEC Calculator 2021'!W102&gt;=55,'SEC Calculator 2021'!W102&lt;59.99),(240-0.06*'SEC Calculator 2021'!H102),IF(AND('SEC Calculator 2021'!W102&gt;=60,'SEC Calculator 2021'!W102&lt;=64.99),(360-0.09*'SEC Calculator 2021'!H102),IF(AND('SEC Calculator 2021'!W102&gt;=65,'SEC Calculator 2021'!W102&lt;=66.99),(600-0.15*'SEC Calculator 2021'!H102),960-0.24*'SEC Calculator 2021'!H102))))),0)</f>
        <v>0</v>
      </c>
      <c r="Y102" s="78">
        <f t="shared" si="16"/>
        <v>121</v>
      </c>
      <c r="Z102" s="77">
        <f>IFERROR(IF(I102&lt;=3000,I102*VLOOKUP(Y102,'SEC Appendix V2'!$E$8:$F$107,2,FALSE),IF(Y102&lt;55,0,IF(AND('SEC Calculator 2021'!Y102&gt;=55,'SEC Calculator 2021'!Y102&lt;59.99),(240-0.06*'SEC Calculator 2021'!I102),IF(AND('SEC Calculator 2021'!Y102&gt;=60,'SEC Calculator 2021'!Y102&lt;=64.99),(360-0.09*'SEC Calculator 2021'!I102),IF(AND('SEC Calculator 2021'!Y102&gt;=65,'SEC Calculator 2021'!Y102&lt;=66.99),(600-0.15*'SEC Calculator 2021'!I102),960-0.24*'SEC Calculator 2021'!I102))))),0)</f>
        <v>0</v>
      </c>
      <c r="AA102" s="78">
        <f t="shared" si="17"/>
        <v>121</v>
      </c>
      <c r="AB102" s="77">
        <f>IFERROR(IF(J102&lt;=3000,J102*VLOOKUP(AA102,'SEC Appendix V2'!$E$8:$F$107,2,FALSE),IF(AA102&lt;55,0,IF(AND('SEC Calculator 2021'!AA102&gt;=55,'SEC Calculator 2021'!AA102&lt;59.99),(240-0.06*'SEC Calculator 2021'!J102),IF(AND('SEC Calculator 2021'!AA102&gt;=60,'SEC Calculator 2021'!AA102&lt;=64.99),(360-0.09*'SEC Calculator 2021'!J102),IF(AND('SEC Calculator 2021'!AA102&gt;=65,'SEC Calculator 2021'!AA102&lt;=66.99),(600-0.15*'SEC Calculator 2021'!J102),960-0.24*'SEC Calculator 2021'!J102))))),0)</f>
        <v>0</v>
      </c>
      <c r="AC102" s="78">
        <f t="shared" si="18"/>
        <v>121</v>
      </c>
      <c r="AD102" s="77">
        <f>IFERROR(IF(K102&lt;=3000,K102*VLOOKUP(AC102,'SEC Appendix V2'!$E$8:$F$107,2,FALSE),IF(AC102&lt;55,0,IF(AND('SEC Calculator 2021'!AC102&gt;=55,'SEC Calculator 2021'!AC102&lt;59.99),(240-0.06*'SEC Calculator 2021'!K102),IF(AND('SEC Calculator 2021'!AC102&gt;=60,'SEC Calculator 2021'!AC102&lt;=64.99),(360-0.09*'SEC Calculator 2021'!K102),IF(AND('SEC Calculator 2021'!AC102&gt;=65,'SEC Calculator 2021'!AC102&lt;=66.99),(600-0.15*'SEC Calculator 2021'!K102),960-0.24*'SEC Calculator 2021'!K102))))),0)</f>
        <v>0</v>
      </c>
      <c r="AE102" s="78">
        <f t="shared" si="19"/>
        <v>121</v>
      </c>
      <c r="AF102" s="77">
        <f>IFERROR(IF(L102&lt;=3000,L102*VLOOKUP(AE102,'SEC Appendix V2'!$E$8:$F$107,2,FALSE),IF(AE102&lt;55,0,IF(AND('SEC Calculator 2021'!AE102&gt;=55,'SEC Calculator 2021'!AE102&lt;59.99),(240-0.06*'SEC Calculator 2021'!L102),IF(AND('SEC Calculator 2021'!AE102&gt;=60,'SEC Calculator 2021'!AE102&lt;=64.99),(360-0.09*'SEC Calculator 2021'!L102),IF(AND('SEC Calculator 2021'!AE102&gt;=65,'SEC Calculator 2021'!AE102&lt;=66.99),(600-0.15*'SEC Calculator 2021'!L102),960-0.24*'SEC Calculator 2021'!L102))))),0)</f>
        <v>0</v>
      </c>
      <c r="AG102" s="78">
        <f t="shared" si="20"/>
        <v>121</v>
      </c>
      <c r="AH102" s="77">
        <f>IFERROR(IF(M102&lt;=3000,M102*VLOOKUP(AG102,'SEC Appendix V2'!$E$8:$F$107,2,FALSE),IF(AG102&lt;55,0,IF(AND('SEC Calculator 2021'!AG102&gt;=55,'SEC Calculator 2021'!AG102&lt;59.99),(240-0.06*'SEC Calculator 2021'!M102),IF(AND('SEC Calculator 2021'!AG102&gt;=60,'SEC Calculator 2021'!AG102&lt;=64.99),(360-0.09*'SEC Calculator 2021'!M102),IF(AND('SEC Calculator 2021'!AG102&gt;=65,'SEC Calculator 2021'!AG102&lt;=66.99),(600-0.15*'SEC Calculator 2021'!M102),960-0.24*'SEC Calculator 2021'!M102))))),0)</f>
        <v>0</v>
      </c>
      <c r="AI102" s="78">
        <f t="shared" si="21"/>
        <v>121</v>
      </c>
      <c r="AJ102" s="77">
        <f>IFERROR(IF(N102&lt;=3000,N102*VLOOKUP(AI102,'SEC Appendix V2'!$E$8:$F$107,2,FALSE),IF(AI102&lt;55,0,IF(AND('SEC Calculator 2021'!AI102&gt;=55,'SEC Calculator 2021'!AI102&lt;59.99),(240-0.06*'SEC Calculator 2021'!N102),IF(AND('SEC Calculator 2021'!AI102&gt;=60,'SEC Calculator 2021'!AI102&lt;=64.99),(360-0.09*'SEC Calculator 2021'!N102),IF(AND('SEC Calculator 2021'!AI102&gt;=65,'SEC Calculator 2021'!AI102&lt;=66.99),(600-0.15*'SEC Calculator 2021'!N102),960-0.24*'SEC Calculator 2021'!N102))))),0)</f>
        <v>0</v>
      </c>
      <c r="AK102" s="78">
        <f t="shared" si="22"/>
        <v>121</v>
      </c>
      <c r="AL102" s="77">
        <f>IFERROR(IF(O102&lt;=3000,O102*VLOOKUP(AK102,'SEC Appendix V2'!$E$8:$F$107,2,FALSE),IF(AK102&lt;55,0,IF(AND('SEC Calculator 2021'!AK102&gt;=55,'SEC Calculator 2021'!AK102&lt;59.99),(240-0.06*'SEC Calculator 2021'!O102),IF(AND('SEC Calculator 2021'!AK102&gt;=60,'SEC Calculator 2021'!AK102&lt;=64.99),(360-0.09*'SEC Calculator 2021'!O102),IF(AND('SEC Calculator 2021'!AK102&gt;=65,'SEC Calculator 2021'!AK102&lt;=66.99),(600-0.15*'SEC Calculator 2021'!O102),960-0.24*'SEC Calculator 2021'!O102))))),0)</f>
        <v>0</v>
      </c>
      <c r="AM102" s="78">
        <f t="shared" si="23"/>
        <v>121</v>
      </c>
      <c r="AN102" s="77">
        <f>IFERROR(IF(P102&lt;=3000,P102*VLOOKUP(AM102,'SEC Appendix V2'!$E$8:$F$107,2,FALSE),IF(AM102&lt;55,0,IF(AND('SEC Calculator 2021'!AM102&gt;=55,'SEC Calculator 2021'!AM102&lt;59.99),(240-0.06*'SEC Calculator 2021'!P102),IF(AND('SEC Calculator 2021'!AM102&gt;=60,'SEC Calculator 2021'!AM102&lt;=64.99),(360-0.09*'SEC Calculator 2021'!P102),IF(AND('SEC Calculator 2021'!AM102&gt;=65,'SEC Calculator 2021'!AM102&lt;=66.99),(600-0.15*'SEC Calculator 2021'!P102),960-0.24*'SEC Calculator 2021'!P102))))),0)</f>
        <v>0</v>
      </c>
      <c r="AO102" s="86">
        <f t="shared" si="24"/>
        <v>0</v>
      </c>
    </row>
    <row r="103" spans="1:41" outlineLevel="1" x14ac:dyDescent="0.25">
      <c r="A103" s="70">
        <v>74</v>
      </c>
      <c r="B103" s="57"/>
      <c r="C103" s="58"/>
      <c r="D103" s="59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50">
        <f t="shared" si="25"/>
        <v>121</v>
      </c>
      <c r="R103" s="77">
        <f>IFERROR(IF(E103&lt;=3000,E103*VLOOKUP(Q103,'SEC Appendix V2'!$E$8:$F$107,2,FALSE),IF(Q103&lt;55,0,IF(AND('SEC Calculator 2021'!Q103&gt;=55,'SEC Calculator 2021'!Q103&lt;59.99),(240-0.06*'SEC Calculator 2021'!E103),IF(AND('SEC Calculator 2021'!Q103&gt;=60,'SEC Calculator 2021'!Q103&lt;=64.99),(360-0.09*'SEC Calculator 2021'!E103),IF(AND('SEC Calculator 2021'!Q103&gt;=65,'SEC Calculator 2021'!Q103&lt;=66.99),(600-0.15*'SEC Calculator 2021'!E103),960-0.24*'SEC Calculator 2021'!E103))))),0)</f>
        <v>0</v>
      </c>
      <c r="S103" s="78">
        <f t="shared" si="13"/>
        <v>121</v>
      </c>
      <c r="T103" s="77">
        <f>IFERROR(IF(F103&lt;=3000,F103*VLOOKUP(S103,'SEC Appendix V2'!$E$8:$F$107,2,FALSE),IF(S103&lt;55,0,IF(AND('SEC Calculator 2021'!S103&gt;=55,'SEC Calculator 2021'!S103&lt;59.99),(240-0.06*'SEC Calculator 2021'!F103),IF(AND('SEC Calculator 2021'!S103&gt;=60,'SEC Calculator 2021'!S103&lt;=64.99),(360-0.09*'SEC Calculator 2021'!F103),IF(AND('SEC Calculator 2021'!S103&gt;=65,'SEC Calculator 2021'!S103&lt;=66.99),(600-0.15*'SEC Calculator 2021'!F103),960-0.24*'SEC Calculator 2021'!F103))))),0)</f>
        <v>0</v>
      </c>
      <c r="U103" s="78">
        <f t="shared" si="14"/>
        <v>121</v>
      </c>
      <c r="V103" s="77">
        <f>IFERROR(IF(G103&lt;=3000,G103*VLOOKUP(U103,'SEC Appendix V2'!$E$8:$F$107,2,FALSE),IF(U103&lt;55,0,IF(AND('SEC Calculator 2021'!U103&gt;=55,'SEC Calculator 2021'!U103&lt;59.99),(240-0.06*'SEC Calculator 2021'!G103),IF(AND('SEC Calculator 2021'!U103&gt;=60,'SEC Calculator 2021'!U103&lt;=64.99),(360-0.09*'SEC Calculator 2021'!G103),IF(AND('SEC Calculator 2021'!U103&gt;=65,'SEC Calculator 2021'!U103&lt;=66.99),(600-0.15*'SEC Calculator 2021'!G103),960-0.24*'SEC Calculator 2021'!G103))))),0)</f>
        <v>0</v>
      </c>
      <c r="W103" s="78">
        <f t="shared" si="15"/>
        <v>121</v>
      </c>
      <c r="X103" s="77">
        <f>IFERROR(IF(H103&lt;=3000,H103*VLOOKUP(W103,'SEC Appendix V2'!$E$8:$F$107,2,FALSE),IF(W103&lt;55,0,IF(AND('SEC Calculator 2021'!W103&gt;=55,'SEC Calculator 2021'!W103&lt;59.99),(240-0.06*'SEC Calculator 2021'!H103),IF(AND('SEC Calculator 2021'!W103&gt;=60,'SEC Calculator 2021'!W103&lt;=64.99),(360-0.09*'SEC Calculator 2021'!H103),IF(AND('SEC Calculator 2021'!W103&gt;=65,'SEC Calculator 2021'!W103&lt;=66.99),(600-0.15*'SEC Calculator 2021'!H103),960-0.24*'SEC Calculator 2021'!H103))))),0)</f>
        <v>0</v>
      </c>
      <c r="Y103" s="78">
        <f t="shared" si="16"/>
        <v>121</v>
      </c>
      <c r="Z103" s="77">
        <f>IFERROR(IF(I103&lt;=3000,I103*VLOOKUP(Y103,'SEC Appendix V2'!$E$8:$F$107,2,FALSE),IF(Y103&lt;55,0,IF(AND('SEC Calculator 2021'!Y103&gt;=55,'SEC Calculator 2021'!Y103&lt;59.99),(240-0.06*'SEC Calculator 2021'!I103),IF(AND('SEC Calculator 2021'!Y103&gt;=60,'SEC Calculator 2021'!Y103&lt;=64.99),(360-0.09*'SEC Calculator 2021'!I103),IF(AND('SEC Calculator 2021'!Y103&gt;=65,'SEC Calculator 2021'!Y103&lt;=66.99),(600-0.15*'SEC Calculator 2021'!I103),960-0.24*'SEC Calculator 2021'!I103))))),0)</f>
        <v>0</v>
      </c>
      <c r="AA103" s="78">
        <f t="shared" si="17"/>
        <v>121</v>
      </c>
      <c r="AB103" s="77">
        <f>IFERROR(IF(J103&lt;=3000,J103*VLOOKUP(AA103,'SEC Appendix V2'!$E$8:$F$107,2,FALSE),IF(AA103&lt;55,0,IF(AND('SEC Calculator 2021'!AA103&gt;=55,'SEC Calculator 2021'!AA103&lt;59.99),(240-0.06*'SEC Calculator 2021'!J103),IF(AND('SEC Calculator 2021'!AA103&gt;=60,'SEC Calculator 2021'!AA103&lt;=64.99),(360-0.09*'SEC Calculator 2021'!J103),IF(AND('SEC Calculator 2021'!AA103&gt;=65,'SEC Calculator 2021'!AA103&lt;=66.99),(600-0.15*'SEC Calculator 2021'!J103),960-0.24*'SEC Calculator 2021'!J103))))),0)</f>
        <v>0</v>
      </c>
      <c r="AC103" s="78">
        <f t="shared" si="18"/>
        <v>121</v>
      </c>
      <c r="AD103" s="77">
        <f>IFERROR(IF(K103&lt;=3000,K103*VLOOKUP(AC103,'SEC Appendix V2'!$E$8:$F$107,2,FALSE),IF(AC103&lt;55,0,IF(AND('SEC Calculator 2021'!AC103&gt;=55,'SEC Calculator 2021'!AC103&lt;59.99),(240-0.06*'SEC Calculator 2021'!K103),IF(AND('SEC Calculator 2021'!AC103&gt;=60,'SEC Calculator 2021'!AC103&lt;=64.99),(360-0.09*'SEC Calculator 2021'!K103),IF(AND('SEC Calculator 2021'!AC103&gt;=65,'SEC Calculator 2021'!AC103&lt;=66.99),(600-0.15*'SEC Calculator 2021'!K103),960-0.24*'SEC Calculator 2021'!K103))))),0)</f>
        <v>0</v>
      </c>
      <c r="AE103" s="78">
        <f t="shared" si="19"/>
        <v>121</v>
      </c>
      <c r="AF103" s="77">
        <f>IFERROR(IF(L103&lt;=3000,L103*VLOOKUP(AE103,'SEC Appendix V2'!$E$8:$F$107,2,FALSE),IF(AE103&lt;55,0,IF(AND('SEC Calculator 2021'!AE103&gt;=55,'SEC Calculator 2021'!AE103&lt;59.99),(240-0.06*'SEC Calculator 2021'!L103),IF(AND('SEC Calculator 2021'!AE103&gt;=60,'SEC Calculator 2021'!AE103&lt;=64.99),(360-0.09*'SEC Calculator 2021'!L103),IF(AND('SEC Calculator 2021'!AE103&gt;=65,'SEC Calculator 2021'!AE103&lt;=66.99),(600-0.15*'SEC Calculator 2021'!L103),960-0.24*'SEC Calculator 2021'!L103))))),0)</f>
        <v>0</v>
      </c>
      <c r="AG103" s="78">
        <f t="shared" si="20"/>
        <v>121</v>
      </c>
      <c r="AH103" s="77">
        <f>IFERROR(IF(M103&lt;=3000,M103*VLOOKUP(AG103,'SEC Appendix V2'!$E$8:$F$107,2,FALSE),IF(AG103&lt;55,0,IF(AND('SEC Calculator 2021'!AG103&gt;=55,'SEC Calculator 2021'!AG103&lt;59.99),(240-0.06*'SEC Calculator 2021'!M103),IF(AND('SEC Calculator 2021'!AG103&gt;=60,'SEC Calculator 2021'!AG103&lt;=64.99),(360-0.09*'SEC Calculator 2021'!M103),IF(AND('SEC Calculator 2021'!AG103&gt;=65,'SEC Calculator 2021'!AG103&lt;=66.99),(600-0.15*'SEC Calculator 2021'!M103),960-0.24*'SEC Calculator 2021'!M103))))),0)</f>
        <v>0</v>
      </c>
      <c r="AI103" s="78">
        <f t="shared" si="21"/>
        <v>121</v>
      </c>
      <c r="AJ103" s="77">
        <f>IFERROR(IF(N103&lt;=3000,N103*VLOOKUP(AI103,'SEC Appendix V2'!$E$8:$F$107,2,FALSE),IF(AI103&lt;55,0,IF(AND('SEC Calculator 2021'!AI103&gt;=55,'SEC Calculator 2021'!AI103&lt;59.99),(240-0.06*'SEC Calculator 2021'!N103),IF(AND('SEC Calculator 2021'!AI103&gt;=60,'SEC Calculator 2021'!AI103&lt;=64.99),(360-0.09*'SEC Calculator 2021'!N103),IF(AND('SEC Calculator 2021'!AI103&gt;=65,'SEC Calculator 2021'!AI103&lt;=66.99),(600-0.15*'SEC Calculator 2021'!N103),960-0.24*'SEC Calculator 2021'!N103))))),0)</f>
        <v>0</v>
      </c>
      <c r="AK103" s="78">
        <f t="shared" si="22"/>
        <v>121</v>
      </c>
      <c r="AL103" s="77">
        <f>IFERROR(IF(O103&lt;=3000,O103*VLOOKUP(AK103,'SEC Appendix V2'!$E$8:$F$107,2,FALSE),IF(AK103&lt;55,0,IF(AND('SEC Calculator 2021'!AK103&gt;=55,'SEC Calculator 2021'!AK103&lt;59.99),(240-0.06*'SEC Calculator 2021'!O103),IF(AND('SEC Calculator 2021'!AK103&gt;=60,'SEC Calculator 2021'!AK103&lt;=64.99),(360-0.09*'SEC Calculator 2021'!O103),IF(AND('SEC Calculator 2021'!AK103&gt;=65,'SEC Calculator 2021'!AK103&lt;=66.99),(600-0.15*'SEC Calculator 2021'!O103),960-0.24*'SEC Calculator 2021'!O103))))),0)</f>
        <v>0</v>
      </c>
      <c r="AM103" s="78">
        <f t="shared" si="23"/>
        <v>121</v>
      </c>
      <c r="AN103" s="77">
        <f>IFERROR(IF(P103&lt;=3000,P103*VLOOKUP(AM103,'SEC Appendix V2'!$E$8:$F$107,2,FALSE),IF(AM103&lt;55,0,IF(AND('SEC Calculator 2021'!AM103&gt;=55,'SEC Calculator 2021'!AM103&lt;59.99),(240-0.06*'SEC Calculator 2021'!P103),IF(AND('SEC Calculator 2021'!AM103&gt;=60,'SEC Calculator 2021'!AM103&lt;=64.99),(360-0.09*'SEC Calculator 2021'!P103),IF(AND('SEC Calculator 2021'!AM103&gt;=65,'SEC Calculator 2021'!AM103&lt;=66.99),(600-0.15*'SEC Calculator 2021'!P103),960-0.24*'SEC Calculator 2021'!P103))))),0)</f>
        <v>0</v>
      </c>
      <c r="AO103" s="86">
        <f t="shared" si="24"/>
        <v>0</v>
      </c>
    </row>
    <row r="104" spans="1:41" outlineLevel="1" x14ac:dyDescent="0.25">
      <c r="A104" s="70">
        <v>75</v>
      </c>
      <c r="B104" s="58"/>
      <c r="C104" s="58"/>
      <c r="D104" s="59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50">
        <f t="shared" si="25"/>
        <v>121</v>
      </c>
      <c r="R104" s="77">
        <f>IFERROR(IF(E104&lt;=3000,E104*VLOOKUP(Q104,'SEC Appendix V2'!$E$8:$F$107,2,FALSE),IF(Q104&lt;55,0,IF(AND('SEC Calculator 2021'!Q104&gt;=55,'SEC Calculator 2021'!Q104&lt;59.99),(240-0.06*'SEC Calculator 2021'!E104),IF(AND('SEC Calculator 2021'!Q104&gt;=60,'SEC Calculator 2021'!Q104&lt;=64.99),(360-0.09*'SEC Calculator 2021'!E104),IF(AND('SEC Calculator 2021'!Q104&gt;=65,'SEC Calculator 2021'!Q104&lt;=66.99),(600-0.15*'SEC Calculator 2021'!E104),960-0.24*'SEC Calculator 2021'!E104))))),0)</f>
        <v>0</v>
      </c>
      <c r="S104" s="78">
        <f t="shared" si="13"/>
        <v>121</v>
      </c>
      <c r="T104" s="77">
        <f>IFERROR(IF(F104&lt;=3000,F104*VLOOKUP(S104,'SEC Appendix V2'!$E$8:$F$107,2,FALSE),IF(S104&lt;55,0,IF(AND('SEC Calculator 2021'!S104&gt;=55,'SEC Calculator 2021'!S104&lt;59.99),(240-0.06*'SEC Calculator 2021'!F104),IF(AND('SEC Calculator 2021'!S104&gt;=60,'SEC Calculator 2021'!S104&lt;=64.99),(360-0.09*'SEC Calculator 2021'!F104),IF(AND('SEC Calculator 2021'!S104&gt;=65,'SEC Calculator 2021'!S104&lt;=66.99),(600-0.15*'SEC Calculator 2021'!F104),960-0.24*'SEC Calculator 2021'!F104))))),0)</f>
        <v>0</v>
      </c>
      <c r="U104" s="78">
        <f t="shared" si="14"/>
        <v>121</v>
      </c>
      <c r="V104" s="77">
        <f>IFERROR(IF(G104&lt;=3000,G104*VLOOKUP(U104,'SEC Appendix V2'!$E$8:$F$107,2,FALSE),IF(U104&lt;55,0,IF(AND('SEC Calculator 2021'!U104&gt;=55,'SEC Calculator 2021'!U104&lt;59.99),(240-0.06*'SEC Calculator 2021'!G104),IF(AND('SEC Calculator 2021'!U104&gt;=60,'SEC Calculator 2021'!U104&lt;=64.99),(360-0.09*'SEC Calculator 2021'!G104),IF(AND('SEC Calculator 2021'!U104&gt;=65,'SEC Calculator 2021'!U104&lt;=66.99),(600-0.15*'SEC Calculator 2021'!G104),960-0.24*'SEC Calculator 2021'!G104))))),0)</f>
        <v>0</v>
      </c>
      <c r="W104" s="78">
        <f t="shared" si="15"/>
        <v>121</v>
      </c>
      <c r="X104" s="77">
        <f>IFERROR(IF(H104&lt;=3000,H104*VLOOKUP(W104,'SEC Appendix V2'!$E$8:$F$107,2,FALSE),IF(W104&lt;55,0,IF(AND('SEC Calculator 2021'!W104&gt;=55,'SEC Calculator 2021'!W104&lt;59.99),(240-0.06*'SEC Calculator 2021'!H104),IF(AND('SEC Calculator 2021'!W104&gt;=60,'SEC Calculator 2021'!W104&lt;=64.99),(360-0.09*'SEC Calculator 2021'!H104),IF(AND('SEC Calculator 2021'!W104&gt;=65,'SEC Calculator 2021'!W104&lt;=66.99),(600-0.15*'SEC Calculator 2021'!H104),960-0.24*'SEC Calculator 2021'!H104))))),0)</f>
        <v>0</v>
      </c>
      <c r="Y104" s="78">
        <f t="shared" si="16"/>
        <v>121</v>
      </c>
      <c r="Z104" s="77">
        <f>IFERROR(IF(I104&lt;=3000,I104*VLOOKUP(Y104,'SEC Appendix V2'!$E$8:$F$107,2,FALSE),IF(Y104&lt;55,0,IF(AND('SEC Calculator 2021'!Y104&gt;=55,'SEC Calculator 2021'!Y104&lt;59.99),(240-0.06*'SEC Calculator 2021'!I104),IF(AND('SEC Calculator 2021'!Y104&gt;=60,'SEC Calculator 2021'!Y104&lt;=64.99),(360-0.09*'SEC Calculator 2021'!I104),IF(AND('SEC Calculator 2021'!Y104&gt;=65,'SEC Calculator 2021'!Y104&lt;=66.99),(600-0.15*'SEC Calculator 2021'!I104),960-0.24*'SEC Calculator 2021'!I104))))),0)</f>
        <v>0</v>
      </c>
      <c r="AA104" s="78">
        <f t="shared" si="17"/>
        <v>121</v>
      </c>
      <c r="AB104" s="77">
        <f>IFERROR(IF(J104&lt;=3000,J104*VLOOKUP(AA104,'SEC Appendix V2'!$E$8:$F$107,2,FALSE),IF(AA104&lt;55,0,IF(AND('SEC Calculator 2021'!AA104&gt;=55,'SEC Calculator 2021'!AA104&lt;59.99),(240-0.06*'SEC Calculator 2021'!J104),IF(AND('SEC Calculator 2021'!AA104&gt;=60,'SEC Calculator 2021'!AA104&lt;=64.99),(360-0.09*'SEC Calculator 2021'!J104),IF(AND('SEC Calculator 2021'!AA104&gt;=65,'SEC Calculator 2021'!AA104&lt;=66.99),(600-0.15*'SEC Calculator 2021'!J104),960-0.24*'SEC Calculator 2021'!J104))))),0)</f>
        <v>0</v>
      </c>
      <c r="AC104" s="78">
        <f t="shared" si="18"/>
        <v>121</v>
      </c>
      <c r="AD104" s="77">
        <f>IFERROR(IF(K104&lt;=3000,K104*VLOOKUP(AC104,'SEC Appendix V2'!$E$8:$F$107,2,FALSE),IF(AC104&lt;55,0,IF(AND('SEC Calculator 2021'!AC104&gt;=55,'SEC Calculator 2021'!AC104&lt;59.99),(240-0.06*'SEC Calculator 2021'!K104),IF(AND('SEC Calculator 2021'!AC104&gt;=60,'SEC Calculator 2021'!AC104&lt;=64.99),(360-0.09*'SEC Calculator 2021'!K104),IF(AND('SEC Calculator 2021'!AC104&gt;=65,'SEC Calculator 2021'!AC104&lt;=66.99),(600-0.15*'SEC Calculator 2021'!K104),960-0.24*'SEC Calculator 2021'!K104))))),0)</f>
        <v>0</v>
      </c>
      <c r="AE104" s="78">
        <f t="shared" si="19"/>
        <v>121</v>
      </c>
      <c r="AF104" s="77">
        <f>IFERROR(IF(L104&lt;=3000,L104*VLOOKUP(AE104,'SEC Appendix V2'!$E$8:$F$107,2,FALSE),IF(AE104&lt;55,0,IF(AND('SEC Calculator 2021'!AE104&gt;=55,'SEC Calculator 2021'!AE104&lt;59.99),(240-0.06*'SEC Calculator 2021'!L104),IF(AND('SEC Calculator 2021'!AE104&gt;=60,'SEC Calculator 2021'!AE104&lt;=64.99),(360-0.09*'SEC Calculator 2021'!L104),IF(AND('SEC Calculator 2021'!AE104&gt;=65,'SEC Calculator 2021'!AE104&lt;=66.99),(600-0.15*'SEC Calculator 2021'!L104),960-0.24*'SEC Calculator 2021'!L104))))),0)</f>
        <v>0</v>
      </c>
      <c r="AG104" s="78">
        <f t="shared" si="20"/>
        <v>121</v>
      </c>
      <c r="AH104" s="77">
        <f>IFERROR(IF(M104&lt;=3000,M104*VLOOKUP(AG104,'SEC Appendix V2'!$E$8:$F$107,2,FALSE),IF(AG104&lt;55,0,IF(AND('SEC Calculator 2021'!AG104&gt;=55,'SEC Calculator 2021'!AG104&lt;59.99),(240-0.06*'SEC Calculator 2021'!M104),IF(AND('SEC Calculator 2021'!AG104&gt;=60,'SEC Calculator 2021'!AG104&lt;=64.99),(360-0.09*'SEC Calculator 2021'!M104),IF(AND('SEC Calculator 2021'!AG104&gt;=65,'SEC Calculator 2021'!AG104&lt;=66.99),(600-0.15*'SEC Calculator 2021'!M104),960-0.24*'SEC Calculator 2021'!M104))))),0)</f>
        <v>0</v>
      </c>
      <c r="AI104" s="78">
        <f t="shared" si="21"/>
        <v>121</v>
      </c>
      <c r="AJ104" s="77">
        <f>IFERROR(IF(N104&lt;=3000,N104*VLOOKUP(AI104,'SEC Appendix V2'!$E$8:$F$107,2,FALSE),IF(AI104&lt;55,0,IF(AND('SEC Calculator 2021'!AI104&gt;=55,'SEC Calculator 2021'!AI104&lt;59.99),(240-0.06*'SEC Calculator 2021'!N104),IF(AND('SEC Calculator 2021'!AI104&gt;=60,'SEC Calculator 2021'!AI104&lt;=64.99),(360-0.09*'SEC Calculator 2021'!N104),IF(AND('SEC Calculator 2021'!AI104&gt;=65,'SEC Calculator 2021'!AI104&lt;=66.99),(600-0.15*'SEC Calculator 2021'!N104),960-0.24*'SEC Calculator 2021'!N104))))),0)</f>
        <v>0</v>
      </c>
      <c r="AK104" s="78">
        <f t="shared" si="22"/>
        <v>121</v>
      </c>
      <c r="AL104" s="77">
        <f>IFERROR(IF(O104&lt;=3000,O104*VLOOKUP(AK104,'SEC Appendix V2'!$E$8:$F$107,2,FALSE),IF(AK104&lt;55,0,IF(AND('SEC Calculator 2021'!AK104&gt;=55,'SEC Calculator 2021'!AK104&lt;59.99),(240-0.06*'SEC Calculator 2021'!O104),IF(AND('SEC Calculator 2021'!AK104&gt;=60,'SEC Calculator 2021'!AK104&lt;=64.99),(360-0.09*'SEC Calculator 2021'!O104),IF(AND('SEC Calculator 2021'!AK104&gt;=65,'SEC Calculator 2021'!AK104&lt;=66.99),(600-0.15*'SEC Calculator 2021'!O104),960-0.24*'SEC Calculator 2021'!O104))))),0)</f>
        <v>0</v>
      </c>
      <c r="AM104" s="78">
        <f t="shared" si="23"/>
        <v>121</v>
      </c>
      <c r="AN104" s="77">
        <f>IFERROR(IF(P104&lt;=3000,P104*VLOOKUP(AM104,'SEC Appendix V2'!$E$8:$F$107,2,FALSE),IF(AM104&lt;55,0,IF(AND('SEC Calculator 2021'!AM104&gt;=55,'SEC Calculator 2021'!AM104&lt;59.99),(240-0.06*'SEC Calculator 2021'!P104),IF(AND('SEC Calculator 2021'!AM104&gt;=60,'SEC Calculator 2021'!AM104&lt;=64.99),(360-0.09*'SEC Calculator 2021'!P104),IF(AND('SEC Calculator 2021'!AM104&gt;=65,'SEC Calculator 2021'!AM104&lt;=66.99),(600-0.15*'SEC Calculator 2021'!P104),960-0.24*'SEC Calculator 2021'!P104))))),0)</f>
        <v>0</v>
      </c>
      <c r="AO104" s="86">
        <f t="shared" si="24"/>
        <v>0</v>
      </c>
    </row>
    <row r="105" spans="1:41" outlineLevel="1" x14ac:dyDescent="0.25">
      <c r="A105" s="70">
        <v>76</v>
      </c>
      <c r="B105" s="57"/>
      <c r="C105" s="58"/>
      <c r="D105" s="59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50">
        <f t="shared" si="25"/>
        <v>121</v>
      </c>
      <c r="R105" s="77">
        <f>IFERROR(IF(E105&lt;=3000,E105*VLOOKUP(Q105,'SEC Appendix V2'!$E$8:$F$107,2,FALSE),IF(Q105&lt;55,0,IF(AND('SEC Calculator 2021'!Q105&gt;=55,'SEC Calculator 2021'!Q105&lt;59.99),(240-0.06*'SEC Calculator 2021'!E105),IF(AND('SEC Calculator 2021'!Q105&gt;=60,'SEC Calculator 2021'!Q105&lt;=64.99),(360-0.09*'SEC Calculator 2021'!E105),IF(AND('SEC Calculator 2021'!Q105&gt;=65,'SEC Calculator 2021'!Q105&lt;=66.99),(600-0.15*'SEC Calculator 2021'!E105),960-0.24*'SEC Calculator 2021'!E105))))),0)</f>
        <v>0</v>
      </c>
      <c r="S105" s="78">
        <f t="shared" si="13"/>
        <v>121</v>
      </c>
      <c r="T105" s="77">
        <f>IFERROR(IF(F105&lt;=3000,F105*VLOOKUP(S105,'SEC Appendix V2'!$E$8:$F$107,2,FALSE),IF(S105&lt;55,0,IF(AND('SEC Calculator 2021'!S105&gt;=55,'SEC Calculator 2021'!S105&lt;59.99),(240-0.06*'SEC Calculator 2021'!F105),IF(AND('SEC Calculator 2021'!S105&gt;=60,'SEC Calculator 2021'!S105&lt;=64.99),(360-0.09*'SEC Calculator 2021'!F105),IF(AND('SEC Calculator 2021'!S105&gt;=65,'SEC Calculator 2021'!S105&lt;=66.99),(600-0.15*'SEC Calculator 2021'!F105),960-0.24*'SEC Calculator 2021'!F105))))),0)</f>
        <v>0</v>
      </c>
      <c r="U105" s="78">
        <f t="shared" si="14"/>
        <v>121</v>
      </c>
      <c r="V105" s="77">
        <f>IFERROR(IF(G105&lt;=3000,G105*VLOOKUP(U105,'SEC Appendix V2'!$E$8:$F$107,2,FALSE),IF(U105&lt;55,0,IF(AND('SEC Calculator 2021'!U105&gt;=55,'SEC Calculator 2021'!U105&lt;59.99),(240-0.06*'SEC Calculator 2021'!G105),IF(AND('SEC Calculator 2021'!U105&gt;=60,'SEC Calculator 2021'!U105&lt;=64.99),(360-0.09*'SEC Calculator 2021'!G105),IF(AND('SEC Calculator 2021'!U105&gt;=65,'SEC Calculator 2021'!U105&lt;=66.99),(600-0.15*'SEC Calculator 2021'!G105),960-0.24*'SEC Calculator 2021'!G105))))),0)</f>
        <v>0</v>
      </c>
      <c r="W105" s="78">
        <f t="shared" si="15"/>
        <v>121</v>
      </c>
      <c r="X105" s="77">
        <f>IFERROR(IF(H105&lt;=3000,H105*VLOOKUP(W105,'SEC Appendix V2'!$E$8:$F$107,2,FALSE),IF(W105&lt;55,0,IF(AND('SEC Calculator 2021'!W105&gt;=55,'SEC Calculator 2021'!W105&lt;59.99),(240-0.06*'SEC Calculator 2021'!H105),IF(AND('SEC Calculator 2021'!W105&gt;=60,'SEC Calculator 2021'!W105&lt;=64.99),(360-0.09*'SEC Calculator 2021'!H105),IF(AND('SEC Calculator 2021'!W105&gt;=65,'SEC Calculator 2021'!W105&lt;=66.99),(600-0.15*'SEC Calculator 2021'!H105),960-0.24*'SEC Calculator 2021'!H105))))),0)</f>
        <v>0</v>
      </c>
      <c r="Y105" s="78">
        <f t="shared" si="16"/>
        <v>121</v>
      </c>
      <c r="Z105" s="77">
        <f>IFERROR(IF(I105&lt;=3000,I105*VLOOKUP(Y105,'SEC Appendix V2'!$E$8:$F$107,2,FALSE),IF(Y105&lt;55,0,IF(AND('SEC Calculator 2021'!Y105&gt;=55,'SEC Calculator 2021'!Y105&lt;59.99),(240-0.06*'SEC Calculator 2021'!I105),IF(AND('SEC Calculator 2021'!Y105&gt;=60,'SEC Calculator 2021'!Y105&lt;=64.99),(360-0.09*'SEC Calculator 2021'!I105),IF(AND('SEC Calculator 2021'!Y105&gt;=65,'SEC Calculator 2021'!Y105&lt;=66.99),(600-0.15*'SEC Calculator 2021'!I105),960-0.24*'SEC Calculator 2021'!I105))))),0)</f>
        <v>0</v>
      </c>
      <c r="AA105" s="78">
        <f t="shared" si="17"/>
        <v>121</v>
      </c>
      <c r="AB105" s="77">
        <f>IFERROR(IF(J105&lt;=3000,J105*VLOOKUP(AA105,'SEC Appendix V2'!$E$8:$F$107,2,FALSE),IF(AA105&lt;55,0,IF(AND('SEC Calculator 2021'!AA105&gt;=55,'SEC Calculator 2021'!AA105&lt;59.99),(240-0.06*'SEC Calculator 2021'!J105),IF(AND('SEC Calculator 2021'!AA105&gt;=60,'SEC Calculator 2021'!AA105&lt;=64.99),(360-0.09*'SEC Calculator 2021'!J105),IF(AND('SEC Calculator 2021'!AA105&gt;=65,'SEC Calculator 2021'!AA105&lt;=66.99),(600-0.15*'SEC Calculator 2021'!J105),960-0.24*'SEC Calculator 2021'!J105))))),0)</f>
        <v>0</v>
      </c>
      <c r="AC105" s="78">
        <f t="shared" si="18"/>
        <v>121</v>
      </c>
      <c r="AD105" s="77">
        <f>IFERROR(IF(K105&lt;=3000,K105*VLOOKUP(AC105,'SEC Appendix V2'!$E$8:$F$107,2,FALSE),IF(AC105&lt;55,0,IF(AND('SEC Calculator 2021'!AC105&gt;=55,'SEC Calculator 2021'!AC105&lt;59.99),(240-0.06*'SEC Calculator 2021'!K105),IF(AND('SEC Calculator 2021'!AC105&gt;=60,'SEC Calculator 2021'!AC105&lt;=64.99),(360-0.09*'SEC Calculator 2021'!K105),IF(AND('SEC Calculator 2021'!AC105&gt;=65,'SEC Calculator 2021'!AC105&lt;=66.99),(600-0.15*'SEC Calculator 2021'!K105),960-0.24*'SEC Calculator 2021'!K105))))),0)</f>
        <v>0</v>
      </c>
      <c r="AE105" s="78">
        <f t="shared" si="19"/>
        <v>121</v>
      </c>
      <c r="AF105" s="77">
        <f>IFERROR(IF(L105&lt;=3000,L105*VLOOKUP(AE105,'SEC Appendix V2'!$E$8:$F$107,2,FALSE),IF(AE105&lt;55,0,IF(AND('SEC Calculator 2021'!AE105&gt;=55,'SEC Calculator 2021'!AE105&lt;59.99),(240-0.06*'SEC Calculator 2021'!L105),IF(AND('SEC Calculator 2021'!AE105&gt;=60,'SEC Calculator 2021'!AE105&lt;=64.99),(360-0.09*'SEC Calculator 2021'!L105),IF(AND('SEC Calculator 2021'!AE105&gt;=65,'SEC Calculator 2021'!AE105&lt;=66.99),(600-0.15*'SEC Calculator 2021'!L105),960-0.24*'SEC Calculator 2021'!L105))))),0)</f>
        <v>0</v>
      </c>
      <c r="AG105" s="78">
        <f t="shared" si="20"/>
        <v>121</v>
      </c>
      <c r="AH105" s="77">
        <f>IFERROR(IF(M105&lt;=3000,M105*VLOOKUP(AG105,'SEC Appendix V2'!$E$8:$F$107,2,FALSE),IF(AG105&lt;55,0,IF(AND('SEC Calculator 2021'!AG105&gt;=55,'SEC Calculator 2021'!AG105&lt;59.99),(240-0.06*'SEC Calculator 2021'!M105),IF(AND('SEC Calculator 2021'!AG105&gt;=60,'SEC Calculator 2021'!AG105&lt;=64.99),(360-0.09*'SEC Calculator 2021'!M105),IF(AND('SEC Calculator 2021'!AG105&gt;=65,'SEC Calculator 2021'!AG105&lt;=66.99),(600-0.15*'SEC Calculator 2021'!M105),960-0.24*'SEC Calculator 2021'!M105))))),0)</f>
        <v>0</v>
      </c>
      <c r="AI105" s="78">
        <f t="shared" si="21"/>
        <v>121</v>
      </c>
      <c r="AJ105" s="77">
        <f>IFERROR(IF(N105&lt;=3000,N105*VLOOKUP(AI105,'SEC Appendix V2'!$E$8:$F$107,2,FALSE),IF(AI105&lt;55,0,IF(AND('SEC Calculator 2021'!AI105&gt;=55,'SEC Calculator 2021'!AI105&lt;59.99),(240-0.06*'SEC Calculator 2021'!N105),IF(AND('SEC Calculator 2021'!AI105&gt;=60,'SEC Calculator 2021'!AI105&lt;=64.99),(360-0.09*'SEC Calculator 2021'!N105),IF(AND('SEC Calculator 2021'!AI105&gt;=65,'SEC Calculator 2021'!AI105&lt;=66.99),(600-0.15*'SEC Calculator 2021'!N105),960-0.24*'SEC Calculator 2021'!N105))))),0)</f>
        <v>0</v>
      </c>
      <c r="AK105" s="78">
        <f t="shared" si="22"/>
        <v>121</v>
      </c>
      <c r="AL105" s="77">
        <f>IFERROR(IF(O105&lt;=3000,O105*VLOOKUP(AK105,'SEC Appendix V2'!$E$8:$F$107,2,FALSE),IF(AK105&lt;55,0,IF(AND('SEC Calculator 2021'!AK105&gt;=55,'SEC Calculator 2021'!AK105&lt;59.99),(240-0.06*'SEC Calculator 2021'!O105),IF(AND('SEC Calculator 2021'!AK105&gt;=60,'SEC Calculator 2021'!AK105&lt;=64.99),(360-0.09*'SEC Calculator 2021'!O105),IF(AND('SEC Calculator 2021'!AK105&gt;=65,'SEC Calculator 2021'!AK105&lt;=66.99),(600-0.15*'SEC Calculator 2021'!O105),960-0.24*'SEC Calculator 2021'!O105))))),0)</f>
        <v>0</v>
      </c>
      <c r="AM105" s="78">
        <f t="shared" si="23"/>
        <v>121</v>
      </c>
      <c r="AN105" s="77">
        <f>IFERROR(IF(P105&lt;=3000,P105*VLOOKUP(AM105,'SEC Appendix V2'!$E$8:$F$107,2,FALSE),IF(AM105&lt;55,0,IF(AND('SEC Calculator 2021'!AM105&gt;=55,'SEC Calculator 2021'!AM105&lt;59.99),(240-0.06*'SEC Calculator 2021'!P105),IF(AND('SEC Calculator 2021'!AM105&gt;=60,'SEC Calculator 2021'!AM105&lt;=64.99),(360-0.09*'SEC Calculator 2021'!P105),IF(AND('SEC Calculator 2021'!AM105&gt;=65,'SEC Calculator 2021'!AM105&lt;=66.99),(600-0.15*'SEC Calculator 2021'!P105),960-0.24*'SEC Calculator 2021'!P105))))),0)</f>
        <v>0</v>
      </c>
      <c r="AO105" s="86">
        <f t="shared" si="24"/>
        <v>0</v>
      </c>
    </row>
    <row r="106" spans="1:41" outlineLevel="1" x14ac:dyDescent="0.25">
      <c r="A106" s="70">
        <v>77</v>
      </c>
      <c r="B106" s="57"/>
      <c r="C106" s="58"/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50">
        <f t="shared" si="25"/>
        <v>121</v>
      </c>
      <c r="R106" s="77">
        <f>IFERROR(IF(E106&lt;=3000,E106*VLOOKUP(Q106,'SEC Appendix V2'!$E$8:$F$107,2,FALSE),IF(Q106&lt;55,0,IF(AND('SEC Calculator 2021'!Q106&gt;=55,'SEC Calculator 2021'!Q106&lt;59.99),(240-0.06*'SEC Calculator 2021'!E106),IF(AND('SEC Calculator 2021'!Q106&gt;=60,'SEC Calculator 2021'!Q106&lt;=64.99),(360-0.09*'SEC Calculator 2021'!E106),IF(AND('SEC Calculator 2021'!Q106&gt;=65,'SEC Calculator 2021'!Q106&lt;=66.99),(600-0.15*'SEC Calculator 2021'!E106),960-0.24*'SEC Calculator 2021'!E106))))),0)</f>
        <v>0</v>
      </c>
      <c r="S106" s="78">
        <f t="shared" si="13"/>
        <v>121</v>
      </c>
      <c r="T106" s="77">
        <f>IFERROR(IF(F106&lt;=3000,F106*VLOOKUP(S106,'SEC Appendix V2'!$E$8:$F$107,2,FALSE),IF(S106&lt;55,0,IF(AND('SEC Calculator 2021'!S106&gt;=55,'SEC Calculator 2021'!S106&lt;59.99),(240-0.06*'SEC Calculator 2021'!F106),IF(AND('SEC Calculator 2021'!S106&gt;=60,'SEC Calculator 2021'!S106&lt;=64.99),(360-0.09*'SEC Calculator 2021'!F106),IF(AND('SEC Calculator 2021'!S106&gt;=65,'SEC Calculator 2021'!S106&lt;=66.99),(600-0.15*'SEC Calculator 2021'!F106),960-0.24*'SEC Calculator 2021'!F106))))),0)</f>
        <v>0</v>
      </c>
      <c r="U106" s="78">
        <f t="shared" si="14"/>
        <v>121</v>
      </c>
      <c r="V106" s="77">
        <f>IFERROR(IF(G106&lt;=3000,G106*VLOOKUP(U106,'SEC Appendix V2'!$E$8:$F$107,2,FALSE),IF(U106&lt;55,0,IF(AND('SEC Calculator 2021'!U106&gt;=55,'SEC Calculator 2021'!U106&lt;59.99),(240-0.06*'SEC Calculator 2021'!G106),IF(AND('SEC Calculator 2021'!U106&gt;=60,'SEC Calculator 2021'!U106&lt;=64.99),(360-0.09*'SEC Calculator 2021'!G106),IF(AND('SEC Calculator 2021'!U106&gt;=65,'SEC Calculator 2021'!U106&lt;=66.99),(600-0.15*'SEC Calculator 2021'!G106),960-0.24*'SEC Calculator 2021'!G106))))),0)</f>
        <v>0</v>
      </c>
      <c r="W106" s="78">
        <f t="shared" si="15"/>
        <v>121</v>
      </c>
      <c r="X106" s="77">
        <f>IFERROR(IF(H106&lt;=3000,H106*VLOOKUP(W106,'SEC Appendix V2'!$E$8:$F$107,2,FALSE),IF(W106&lt;55,0,IF(AND('SEC Calculator 2021'!W106&gt;=55,'SEC Calculator 2021'!W106&lt;59.99),(240-0.06*'SEC Calculator 2021'!H106),IF(AND('SEC Calculator 2021'!W106&gt;=60,'SEC Calculator 2021'!W106&lt;=64.99),(360-0.09*'SEC Calculator 2021'!H106),IF(AND('SEC Calculator 2021'!W106&gt;=65,'SEC Calculator 2021'!W106&lt;=66.99),(600-0.15*'SEC Calculator 2021'!H106),960-0.24*'SEC Calculator 2021'!H106))))),0)</f>
        <v>0</v>
      </c>
      <c r="Y106" s="78">
        <f t="shared" si="16"/>
        <v>121</v>
      </c>
      <c r="Z106" s="77">
        <f>IFERROR(IF(I106&lt;=3000,I106*VLOOKUP(Y106,'SEC Appendix V2'!$E$8:$F$107,2,FALSE),IF(Y106&lt;55,0,IF(AND('SEC Calculator 2021'!Y106&gt;=55,'SEC Calculator 2021'!Y106&lt;59.99),(240-0.06*'SEC Calculator 2021'!I106),IF(AND('SEC Calculator 2021'!Y106&gt;=60,'SEC Calculator 2021'!Y106&lt;=64.99),(360-0.09*'SEC Calculator 2021'!I106),IF(AND('SEC Calculator 2021'!Y106&gt;=65,'SEC Calculator 2021'!Y106&lt;=66.99),(600-0.15*'SEC Calculator 2021'!I106),960-0.24*'SEC Calculator 2021'!I106))))),0)</f>
        <v>0</v>
      </c>
      <c r="AA106" s="78">
        <f t="shared" si="17"/>
        <v>121</v>
      </c>
      <c r="AB106" s="77">
        <f>IFERROR(IF(J106&lt;=3000,J106*VLOOKUP(AA106,'SEC Appendix V2'!$E$8:$F$107,2,FALSE),IF(AA106&lt;55,0,IF(AND('SEC Calculator 2021'!AA106&gt;=55,'SEC Calculator 2021'!AA106&lt;59.99),(240-0.06*'SEC Calculator 2021'!J106),IF(AND('SEC Calculator 2021'!AA106&gt;=60,'SEC Calculator 2021'!AA106&lt;=64.99),(360-0.09*'SEC Calculator 2021'!J106),IF(AND('SEC Calculator 2021'!AA106&gt;=65,'SEC Calculator 2021'!AA106&lt;=66.99),(600-0.15*'SEC Calculator 2021'!J106),960-0.24*'SEC Calculator 2021'!J106))))),0)</f>
        <v>0</v>
      </c>
      <c r="AC106" s="78">
        <f t="shared" si="18"/>
        <v>121</v>
      </c>
      <c r="AD106" s="77">
        <f>IFERROR(IF(K106&lt;=3000,K106*VLOOKUP(AC106,'SEC Appendix V2'!$E$8:$F$107,2,FALSE),IF(AC106&lt;55,0,IF(AND('SEC Calculator 2021'!AC106&gt;=55,'SEC Calculator 2021'!AC106&lt;59.99),(240-0.06*'SEC Calculator 2021'!K106),IF(AND('SEC Calculator 2021'!AC106&gt;=60,'SEC Calculator 2021'!AC106&lt;=64.99),(360-0.09*'SEC Calculator 2021'!K106),IF(AND('SEC Calculator 2021'!AC106&gt;=65,'SEC Calculator 2021'!AC106&lt;=66.99),(600-0.15*'SEC Calculator 2021'!K106),960-0.24*'SEC Calculator 2021'!K106))))),0)</f>
        <v>0</v>
      </c>
      <c r="AE106" s="78">
        <f t="shared" si="19"/>
        <v>121</v>
      </c>
      <c r="AF106" s="77">
        <f>IFERROR(IF(L106&lt;=3000,L106*VLOOKUP(AE106,'SEC Appendix V2'!$E$8:$F$107,2,FALSE),IF(AE106&lt;55,0,IF(AND('SEC Calculator 2021'!AE106&gt;=55,'SEC Calculator 2021'!AE106&lt;59.99),(240-0.06*'SEC Calculator 2021'!L106),IF(AND('SEC Calculator 2021'!AE106&gt;=60,'SEC Calculator 2021'!AE106&lt;=64.99),(360-0.09*'SEC Calculator 2021'!L106),IF(AND('SEC Calculator 2021'!AE106&gt;=65,'SEC Calculator 2021'!AE106&lt;=66.99),(600-0.15*'SEC Calculator 2021'!L106),960-0.24*'SEC Calculator 2021'!L106))))),0)</f>
        <v>0</v>
      </c>
      <c r="AG106" s="78">
        <f t="shared" si="20"/>
        <v>121</v>
      </c>
      <c r="AH106" s="77">
        <f>IFERROR(IF(M106&lt;=3000,M106*VLOOKUP(AG106,'SEC Appendix V2'!$E$8:$F$107,2,FALSE),IF(AG106&lt;55,0,IF(AND('SEC Calculator 2021'!AG106&gt;=55,'SEC Calculator 2021'!AG106&lt;59.99),(240-0.06*'SEC Calculator 2021'!M106),IF(AND('SEC Calculator 2021'!AG106&gt;=60,'SEC Calculator 2021'!AG106&lt;=64.99),(360-0.09*'SEC Calculator 2021'!M106),IF(AND('SEC Calculator 2021'!AG106&gt;=65,'SEC Calculator 2021'!AG106&lt;=66.99),(600-0.15*'SEC Calculator 2021'!M106),960-0.24*'SEC Calculator 2021'!M106))))),0)</f>
        <v>0</v>
      </c>
      <c r="AI106" s="78">
        <f t="shared" si="21"/>
        <v>121</v>
      </c>
      <c r="AJ106" s="77">
        <f>IFERROR(IF(N106&lt;=3000,N106*VLOOKUP(AI106,'SEC Appendix V2'!$E$8:$F$107,2,FALSE),IF(AI106&lt;55,0,IF(AND('SEC Calculator 2021'!AI106&gt;=55,'SEC Calculator 2021'!AI106&lt;59.99),(240-0.06*'SEC Calculator 2021'!N106),IF(AND('SEC Calculator 2021'!AI106&gt;=60,'SEC Calculator 2021'!AI106&lt;=64.99),(360-0.09*'SEC Calculator 2021'!N106),IF(AND('SEC Calculator 2021'!AI106&gt;=65,'SEC Calculator 2021'!AI106&lt;=66.99),(600-0.15*'SEC Calculator 2021'!N106),960-0.24*'SEC Calculator 2021'!N106))))),0)</f>
        <v>0</v>
      </c>
      <c r="AK106" s="78">
        <f t="shared" si="22"/>
        <v>121</v>
      </c>
      <c r="AL106" s="77">
        <f>IFERROR(IF(O106&lt;=3000,O106*VLOOKUP(AK106,'SEC Appendix V2'!$E$8:$F$107,2,FALSE),IF(AK106&lt;55,0,IF(AND('SEC Calculator 2021'!AK106&gt;=55,'SEC Calculator 2021'!AK106&lt;59.99),(240-0.06*'SEC Calculator 2021'!O106),IF(AND('SEC Calculator 2021'!AK106&gt;=60,'SEC Calculator 2021'!AK106&lt;=64.99),(360-0.09*'SEC Calculator 2021'!O106),IF(AND('SEC Calculator 2021'!AK106&gt;=65,'SEC Calculator 2021'!AK106&lt;=66.99),(600-0.15*'SEC Calculator 2021'!O106),960-0.24*'SEC Calculator 2021'!O106))))),0)</f>
        <v>0</v>
      </c>
      <c r="AM106" s="78">
        <f t="shared" si="23"/>
        <v>121</v>
      </c>
      <c r="AN106" s="77">
        <f>IFERROR(IF(P106&lt;=3000,P106*VLOOKUP(AM106,'SEC Appendix V2'!$E$8:$F$107,2,FALSE),IF(AM106&lt;55,0,IF(AND('SEC Calculator 2021'!AM106&gt;=55,'SEC Calculator 2021'!AM106&lt;59.99),(240-0.06*'SEC Calculator 2021'!P106),IF(AND('SEC Calculator 2021'!AM106&gt;=60,'SEC Calculator 2021'!AM106&lt;=64.99),(360-0.09*'SEC Calculator 2021'!P106),IF(AND('SEC Calculator 2021'!AM106&gt;=65,'SEC Calculator 2021'!AM106&lt;=66.99),(600-0.15*'SEC Calculator 2021'!P106),960-0.24*'SEC Calculator 2021'!P106))))),0)</f>
        <v>0</v>
      </c>
      <c r="AO106" s="86">
        <f t="shared" si="24"/>
        <v>0</v>
      </c>
    </row>
    <row r="107" spans="1:41" outlineLevel="1" x14ac:dyDescent="0.25">
      <c r="A107" s="70">
        <v>78</v>
      </c>
      <c r="B107" s="58"/>
      <c r="C107" s="58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50">
        <f t="shared" si="25"/>
        <v>121</v>
      </c>
      <c r="R107" s="77">
        <f>IFERROR(IF(E107&lt;=3000,E107*VLOOKUP(Q107,'SEC Appendix V2'!$E$8:$F$107,2,FALSE),IF(Q107&lt;55,0,IF(AND('SEC Calculator 2021'!Q107&gt;=55,'SEC Calculator 2021'!Q107&lt;59.99),(240-0.06*'SEC Calculator 2021'!E107),IF(AND('SEC Calculator 2021'!Q107&gt;=60,'SEC Calculator 2021'!Q107&lt;=64.99),(360-0.09*'SEC Calculator 2021'!E107),IF(AND('SEC Calculator 2021'!Q107&gt;=65,'SEC Calculator 2021'!Q107&lt;=66.99),(600-0.15*'SEC Calculator 2021'!E107),960-0.24*'SEC Calculator 2021'!E107))))),0)</f>
        <v>0</v>
      </c>
      <c r="S107" s="78">
        <f t="shared" si="13"/>
        <v>121</v>
      </c>
      <c r="T107" s="77">
        <f>IFERROR(IF(F107&lt;=3000,F107*VLOOKUP(S107,'SEC Appendix V2'!$E$8:$F$107,2,FALSE),IF(S107&lt;55,0,IF(AND('SEC Calculator 2021'!S107&gt;=55,'SEC Calculator 2021'!S107&lt;59.99),(240-0.06*'SEC Calculator 2021'!F107),IF(AND('SEC Calculator 2021'!S107&gt;=60,'SEC Calculator 2021'!S107&lt;=64.99),(360-0.09*'SEC Calculator 2021'!F107),IF(AND('SEC Calculator 2021'!S107&gt;=65,'SEC Calculator 2021'!S107&lt;=66.99),(600-0.15*'SEC Calculator 2021'!F107),960-0.24*'SEC Calculator 2021'!F107))))),0)</f>
        <v>0</v>
      </c>
      <c r="U107" s="78">
        <f t="shared" si="14"/>
        <v>121</v>
      </c>
      <c r="V107" s="77">
        <f>IFERROR(IF(G107&lt;=3000,G107*VLOOKUP(U107,'SEC Appendix V2'!$E$8:$F$107,2,FALSE),IF(U107&lt;55,0,IF(AND('SEC Calculator 2021'!U107&gt;=55,'SEC Calculator 2021'!U107&lt;59.99),(240-0.06*'SEC Calculator 2021'!G107),IF(AND('SEC Calculator 2021'!U107&gt;=60,'SEC Calculator 2021'!U107&lt;=64.99),(360-0.09*'SEC Calculator 2021'!G107),IF(AND('SEC Calculator 2021'!U107&gt;=65,'SEC Calculator 2021'!U107&lt;=66.99),(600-0.15*'SEC Calculator 2021'!G107),960-0.24*'SEC Calculator 2021'!G107))))),0)</f>
        <v>0</v>
      </c>
      <c r="W107" s="78">
        <f t="shared" si="15"/>
        <v>121</v>
      </c>
      <c r="X107" s="77">
        <f>IFERROR(IF(H107&lt;=3000,H107*VLOOKUP(W107,'SEC Appendix V2'!$E$8:$F$107,2,FALSE),IF(W107&lt;55,0,IF(AND('SEC Calculator 2021'!W107&gt;=55,'SEC Calculator 2021'!W107&lt;59.99),(240-0.06*'SEC Calculator 2021'!H107),IF(AND('SEC Calculator 2021'!W107&gt;=60,'SEC Calculator 2021'!W107&lt;=64.99),(360-0.09*'SEC Calculator 2021'!H107),IF(AND('SEC Calculator 2021'!W107&gt;=65,'SEC Calculator 2021'!W107&lt;=66.99),(600-0.15*'SEC Calculator 2021'!H107),960-0.24*'SEC Calculator 2021'!H107))))),0)</f>
        <v>0</v>
      </c>
      <c r="Y107" s="78">
        <f t="shared" si="16"/>
        <v>121</v>
      </c>
      <c r="Z107" s="77">
        <f>IFERROR(IF(I107&lt;=3000,I107*VLOOKUP(Y107,'SEC Appendix V2'!$E$8:$F$107,2,FALSE),IF(Y107&lt;55,0,IF(AND('SEC Calculator 2021'!Y107&gt;=55,'SEC Calculator 2021'!Y107&lt;59.99),(240-0.06*'SEC Calculator 2021'!I107),IF(AND('SEC Calculator 2021'!Y107&gt;=60,'SEC Calculator 2021'!Y107&lt;=64.99),(360-0.09*'SEC Calculator 2021'!I107),IF(AND('SEC Calculator 2021'!Y107&gt;=65,'SEC Calculator 2021'!Y107&lt;=66.99),(600-0.15*'SEC Calculator 2021'!I107),960-0.24*'SEC Calculator 2021'!I107))))),0)</f>
        <v>0</v>
      </c>
      <c r="AA107" s="78">
        <f t="shared" si="17"/>
        <v>121</v>
      </c>
      <c r="AB107" s="77">
        <f>IFERROR(IF(J107&lt;=3000,J107*VLOOKUP(AA107,'SEC Appendix V2'!$E$8:$F$107,2,FALSE),IF(AA107&lt;55,0,IF(AND('SEC Calculator 2021'!AA107&gt;=55,'SEC Calculator 2021'!AA107&lt;59.99),(240-0.06*'SEC Calculator 2021'!J107),IF(AND('SEC Calculator 2021'!AA107&gt;=60,'SEC Calculator 2021'!AA107&lt;=64.99),(360-0.09*'SEC Calculator 2021'!J107),IF(AND('SEC Calculator 2021'!AA107&gt;=65,'SEC Calculator 2021'!AA107&lt;=66.99),(600-0.15*'SEC Calculator 2021'!J107),960-0.24*'SEC Calculator 2021'!J107))))),0)</f>
        <v>0</v>
      </c>
      <c r="AC107" s="78">
        <f t="shared" si="18"/>
        <v>121</v>
      </c>
      <c r="AD107" s="77">
        <f>IFERROR(IF(K107&lt;=3000,K107*VLOOKUP(AC107,'SEC Appendix V2'!$E$8:$F$107,2,FALSE),IF(AC107&lt;55,0,IF(AND('SEC Calculator 2021'!AC107&gt;=55,'SEC Calculator 2021'!AC107&lt;59.99),(240-0.06*'SEC Calculator 2021'!K107),IF(AND('SEC Calculator 2021'!AC107&gt;=60,'SEC Calculator 2021'!AC107&lt;=64.99),(360-0.09*'SEC Calculator 2021'!K107),IF(AND('SEC Calculator 2021'!AC107&gt;=65,'SEC Calculator 2021'!AC107&lt;=66.99),(600-0.15*'SEC Calculator 2021'!K107),960-0.24*'SEC Calculator 2021'!K107))))),0)</f>
        <v>0</v>
      </c>
      <c r="AE107" s="78">
        <f t="shared" si="19"/>
        <v>121</v>
      </c>
      <c r="AF107" s="77">
        <f>IFERROR(IF(L107&lt;=3000,L107*VLOOKUP(AE107,'SEC Appendix V2'!$E$8:$F$107,2,FALSE),IF(AE107&lt;55,0,IF(AND('SEC Calculator 2021'!AE107&gt;=55,'SEC Calculator 2021'!AE107&lt;59.99),(240-0.06*'SEC Calculator 2021'!L107),IF(AND('SEC Calculator 2021'!AE107&gt;=60,'SEC Calculator 2021'!AE107&lt;=64.99),(360-0.09*'SEC Calculator 2021'!L107),IF(AND('SEC Calculator 2021'!AE107&gt;=65,'SEC Calculator 2021'!AE107&lt;=66.99),(600-0.15*'SEC Calculator 2021'!L107),960-0.24*'SEC Calculator 2021'!L107))))),0)</f>
        <v>0</v>
      </c>
      <c r="AG107" s="78">
        <f t="shared" si="20"/>
        <v>121</v>
      </c>
      <c r="AH107" s="77">
        <f>IFERROR(IF(M107&lt;=3000,M107*VLOOKUP(AG107,'SEC Appendix V2'!$E$8:$F$107,2,FALSE),IF(AG107&lt;55,0,IF(AND('SEC Calculator 2021'!AG107&gt;=55,'SEC Calculator 2021'!AG107&lt;59.99),(240-0.06*'SEC Calculator 2021'!M107),IF(AND('SEC Calculator 2021'!AG107&gt;=60,'SEC Calculator 2021'!AG107&lt;=64.99),(360-0.09*'SEC Calculator 2021'!M107),IF(AND('SEC Calculator 2021'!AG107&gt;=65,'SEC Calculator 2021'!AG107&lt;=66.99),(600-0.15*'SEC Calculator 2021'!M107),960-0.24*'SEC Calculator 2021'!M107))))),0)</f>
        <v>0</v>
      </c>
      <c r="AI107" s="78">
        <f t="shared" si="21"/>
        <v>121</v>
      </c>
      <c r="AJ107" s="77">
        <f>IFERROR(IF(N107&lt;=3000,N107*VLOOKUP(AI107,'SEC Appendix V2'!$E$8:$F$107,2,FALSE),IF(AI107&lt;55,0,IF(AND('SEC Calculator 2021'!AI107&gt;=55,'SEC Calculator 2021'!AI107&lt;59.99),(240-0.06*'SEC Calculator 2021'!N107),IF(AND('SEC Calculator 2021'!AI107&gt;=60,'SEC Calculator 2021'!AI107&lt;=64.99),(360-0.09*'SEC Calculator 2021'!N107),IF(AND('SEC Calculator 2021'!AI107&gt;=65,'SEC Calculator 2021'!AI107&lt;=66.99),(600-0.15*'SEC Calculator 2021'!N107),960-0.24*'SEC Calculator 2021'!N107))))),0)</f>
        <v>0</v>
      </c>
      <c r="AK107" s="78">
        <f t="shared" si="22"/>
        <v>121</v>
      </c>
      <c r="AL107" s="77">
        <f>IFERROR(IF(O107&lt;=3000,O107*VLOOKUP(AK107,'SEC Appendix V2'!$E$8:$F$107,2,FALSE),IF(AK107&lt;55,0,IF(AND('SEC Calculator 2021'!AK107&gt;=55,'SEC Calculator 2021'!AK107&lt;59.99),(240-0.06*'SEC Calculator 2021'!O107),IF(AND('SEC Calculator 2021'!AK107&gt;=60,'SEC Calculator 2021'!AK107&lt;=64.99),(360-0.09*'SEC Calculator 2021'!O107),IF(AND('SEC Calculator 2021'!AK107&gt;=65,'SEC Calculator 2021'!AK107&lt;=66.99),(600-0.15*'SEC Calculator 2021'!O107),960-0.24*'SEC Calculator 2021'!O107))))),0)</f>
        <v>0</v>
      </c>
      <c r="AM107" s="78">
        <f t="shared" si="23"/>
        <v>121</v>
      </c>
      <c r="AN107" s="77">
        <f>IFERROR(IF(P107&lt;=3000,P107*VLOOKUP(AM107,'SEC Appendix V2'!$E$8:$F$107,2,FALSE),IF(AM107&lt;55,0,IF(AND('SEC Calculator 2021'!AM107&gt;=55,'SEC Calculator 2021'!AM107&lt;59.99),(240-0.06*'SEC Calculator 2021'!P107),IF(AND('SEC Calculator 2021'!AM107&gt;=60,'SEC Calculator 2021'!AM107&lt;=64.99),(360-0.09*'SEC Calculator 2021'!P107),IF(AND('SEC Calculator 2021'!AM107&gt;=65,'SEC Calculator 2021'!AM107&lt;=66.99),(600-0.15*'SEC Calculator 2021'!P107),960-0.24*'SEC Calculator 2021'!P107))))),0)</f>
        <v>0</v>
      </c>
      <c r="AO107" s="86">
        <f t="shared" si="24"/>
        <v>0</v>
      </c>
    </row>
    <row r="108" spans="1:41" outlineLevel="1" x14ac:dyDescent="0.25">
      <c r="A108" s="70">
        <v>79</v>
      </c>
      <c r="B108" s="57"/>
      <c r="C108" s="58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50">
        <f t="shared" si="25"/>
        <v>121</v>
      </c>
      <c r="R108" s="77">
        <f>IFERROR(IF(E108&lt;=3000,E108*VLOOKUP(Q108,'SEC Appendix V2'!$E$8:$F$107,2,FALSE),IF(Q108&lt;55,0,IF(AND('SEC Calculator 2021'!Q108&gt;=55,'SEC Calculator 2021'!Q108&lt;59.99),(240-0.06*'SEC Calculator 2021'!E108),IF(AND('SEC Calculator 2021'!Q108&gt;=60,'SEC Calculator 2021'!Q108&lt;=64.99),(360-0.09*'SEC Calculator 2021'!E108),IF(AND('SEC Calculator 2021'!Q108&gt;=65,'SEC Calculator 2021'!Q108&lt;=66.99),(600-0.15*'SEC Calculator 2021'!E108),960-0.24*'SEC Calculator 2021'!E108))))),0)</f>
        <v>0</v>
      </c>
      <c r="S108" s="78">
        <f t="shared" si="13"/>
        <v>121</v>
      </c>
      <c r="T108" s="77">
        <f>IFERROR(IF(F108&lt;=3000,F108*VLOOKUP(S108,'SEC Appendix V2'!$E$8:$F$107,2,FALSE),IF(S108&lt;55,0,IF(AND('SEC Calculator 2021'!S108&gt;=55,'SEC Calculator 2021'!S108&lt;59.99),(240-0.06*'SEC Calculator 2021'!F108),IF(AND('SEC Calculator 2021'!S108&gt;=60,'SEC Calculator 2021'!S108&lt;=64.99),(360-0.09*'SEC Calculator 2021'!F108),IF(AND('SEC Calculator 2021'!S108&gt;=65,'SEC Calculator 2021'!S108&lt;=66.99),(600-0.15*'SEC Calculator 2021'!F108),960-0.24*'SEC Calculator 2021'!F108))))),0)</f>
        <v>0</v>
      </c>
      <c r="U108" s="78">
        <f t="shared" si="14"/>
        <v>121</v>
      </c>
      <c r="V108" s="77">
        <f>IFERROR(IF(G108&lt;=3000,G108*VLOOKUP(U108,'SEC Appendix V2'!$E$8:$F$107,2,FALSE),IF(U108&lt;55,0,IF(AND('SEC Calculator 2021'!U108&gt;=55,'SEC Calculator 2021'!U108&lt;59.99),(240-0.06*'SEC Calculator 2021'!G108),IF(AND('SEC Calculator 2021'!U108&gt;=60,'SEC Calculator 2021'!U108&lt;=64.99),(360-0.09*'SEC Calculator 2021'!G108),IF(AND('SEC Calculator 2021'!U108&gt;=65,'SEC Calculator 2021'!U108&lt;=66.99),(600-0.15*'SEC Calculator 2021'!G108),960-0.24*'SEC Calculator 2021'!G108))))),0)</f>
        <v>0</v>
      </c>
      <c r="W108" s="78">
        <f t="shared" si="15"/>
        <v>121</v>
      </c>
      <c r="X108" s="77">
        <f>IFERROR(IF(H108&lt;=3000,H108*VLOOKUP(W108,'SEC Appendix V2'!$E$8:$F$107,2,FALSE),IF(W108&lt;55,0,IF(AND('SEC Calculator 2021'!W108&gt;=55,'SEC Calculator 2021'!W108&lt;59.99),(240-0.06*'SEC Calculator 2021'!H108),IF(AND('SEC Calculator 2021'!W108&gt;=60,'SEC Calculator 2021'!W108&lt;=64.99),(360-0.09*'SEC Calculator 2021'!H108),IF(AND('SEC Calculator 2021'!W108&gt;=65,'SEC Calculator 2021'!W108&lt;=66.99),(600-0.15*'SEC Calculator 2021'!H108),960-0.24*'SEC Calculator 2021'!H108))))),0)</f>
        <v>0</v>
      </c>
      <c r="Y108" s="78">
        <f t="shared" si="16"/>
        <v>121</v>
      </c>
      <c r="Z108" s="77">
        <f>IFERROR(IF(I108&lt;=3000,I108*VLOOKUP(Y108,'SEC Appendix V2'!$E$8:$F$107,2,FALSE),IF(Y108&lt;55,0,IF(AND('SEC Calculator 2021'!Y108&gt;=55,'SEC Calculator 2021'!Y108&lt;59.99),(240-0.06*'SEC Calculator 2021'!I108),IF(AND('SEC Calculator 2021'!Y108&gt;=60,'SEC Calculator 2021'!Y108&lt;=64.99),(360-0.09*'SEC Calculator 2021'!I108),IF(AND('SEC Calculator 2021'!Y108&gt;=65,'SEC Calculator 2021'!Y108&lt;=66.99),(600-0.15*'SEC Calculator 2021'!I108),960-0.24*'SEC Calculator 2021'!I108))))),0)</f>
        <v>0</v>
      </c>
      <c r="AA108" s="78">
        <f t="shared" si="17"/>
        <v>121</v>
      </c>
      <c r="AB108" s="77">
        <f>IFERROR(IF(J108&lt;=3000,J108*VLOOKUP(AA108,'SEC Appendix V2'!$E$8:$F$107,2,FALSE),IF(AA108&lt;55,0,IF(AND('SEC Calculator 2021'!AA108&gt;=55,'SEC Calculator 2021'!AA108&lt;59.99),(240-0.06*'SEC Calculator 2021'!J108),IF(AND('SEC Calculator 2021'!AA108&gt;=60,'SEC Calculator 2021'!AA108&lt;=64.99),(360-0.09*'SEC Calculator 2021'!J108),IF(AND('SEC Calculator 2021'!AA108&gt;=65,'SEC Calculator 2021'!AA108&lt;=66.99),(600-0.15*'SEC Calculator 2021'!J108),960-0.24*'SEC Calculator 2021'!J108))))),0)</f>
        <v>0</v>
      </c>
      <c r="AC108" s="78">
        <f t="shared" si="18"/>
        <v>121</v>
      </c>
      <c r="AD108" s="77">
        <f>IFERROR(IF(K108&lt;=3000,K108*VLOOKUP(AC108,'SEC Appendix V2'!$E$8:$F$107,2,FALSE),IF(AC108&lt;55,0,IF(AND('SEC Calculator 2021'!AC108&gt;=55,'SEC Calculator 2021'!AC108&lt;59.99),(240-0.06*'SEC Calculator 2021'!K108),IF(AND('SEC Calculator 2021'!AC108&gt;=60,'SEC Calculator 2021'!AC108&lt;=64.99),(360-0.09*'SEC Calculator 2021'!K108),IF(AND('SEC Calculator 2021'!AC108&gt;=65,'SEC Calculator 2021'!AC108&lt;=66.99),(600-0.15*'SEC Calculator 2021'!K108),960-0.24*'SEC Calculator 2021'!K108))))),0)</f>
        <v>0</v>
      </c>
      <c r="AE108" s="78">
        <f t="shared" si="19"/>
        <v>121</v>
      </c>
      <c r="AF108" s="77">
        <f>IFERROR(IF(L108&lt;=3000,L108*VLOOKUP(AE108,'SEC Appendix V2'!$E$8:$F$107,2,FALSE),IF(AE108&lt;55,0,IF(AND('SEC Calculator 2021'!AE108&gt;=55,'SEC Calculator 2021'!AE108&lt;59.99),(240-0.06*'SEC Calculator 2021'!L108),IF(AND('SEC Calculator 2021'!AE108&gt;=60,'SEC Calculator 2021'!AE108&lt;=64.99),(360-0.09*'SEC Calculator 2021'!L108),IF(AND('SEC Calculator 2021'!AE108&gt;=65,'SEC Calculator 2021'!AE108&lt;=66.99),(600-0.15*'SEC Calculator 2021'!L108),960-0.24*'SEC Calculator 2021'!L108))))),0)</f>
        <v>0</v>
      </c>
      <c r="AG108" s="78">
        <f t="shared" si="20"/>
        <v>121</v>
      </c>
      <c r="AH108" s="77">
        <f>IFERROR(IF(M108&lt;=3000,M108*VLOOKUP(AG108,'SEC Appendix V2'!$E$8:$F$107,2,FALSE),IF(AG108&lt;55,0,IF(AND('SEC Calculator 2021'!AG108&gt;=55,'SEC Calculator 2021'!AG108&lt;59.99),(240-0.06*'SEC Calculator 2021'!M108),IF(AND('SEC Calculator 2021'!AG108&gt;=60,'SEC Calculator 2021'!AG108&lt;=64.99),(360-0.09*'SEC Calculator 2021'!M108),IF(AND('SEC Calculator 2021'!AG108&gt;=65,'SEC Calculator 2021'!AG108&lt;=66.99),(600-0.15*'SEC Calculator 2021'!M108),960-0.24*'SEC Calculator 2021'!M108))))),0)</f>
        <v>0</v>
      </c>
      <c r="AI108" s="78">
        <f t="shared" si="21"/>
        <v>121</v>
      </c>
      <c r="AJ108" s="77">
        <f>IFERROR(IF(N108&lt;=3000,N108*VLOOKUP(AI108,'SEC Appendix V2'!$E$8:$F$107,2,FALSE),IF(AI108&lt;55,0,IF(AND('SEC Calculator 2021'!AI108&gt;=55,'SEC Calculator 2021'!AI108&lt;59.99),(240-0.06*'SEC Calculator 2021'!N108),IF(AND('SEC Calculator 2021'!AI108&gt;=60,'SEC Calculator 2021'!AI108&lt;=64.99),(360-0.09*'SEC Calculator 2021'!N108),IF(AND('SEC Calculator 2021'!AI108&gt;=65,'SEC Calculator 2021'!AI108&lt;=66.99),(600-0.15*'SEC Calculator 2021'!N108),960-0.24*'SEC Calculator 2021'!N108))))),0)</f>
        <v>0</v>
      </c>
      <c r="AK108" s="78">
        <f t="shared" si="22"/>
        <v>121</v>
      </c>
      <c r="AL108" s="77">
        <f>IFERROR(IF(O108&lt;=3000,O108*VLOOKUP(AK108,'SEC Appendix V2'!$E$8:$F$107,2,FALSE),IF(AK108&lt;55,0,IF(AND('SEC Calculator 2021'!AK108&gt;=55,'SEC Calculator 2021'!AK108&lt;59.99),(240-0.06*'SEC Calculator 2021'!O108),IF(AND('SEC Calculator 2021'!AK108&gt;=60,'SEC Calculator 2021'!AK108&lt;=64.99),(360-0.09*'SEC Calculator 2021'!O108),IF(AND('SEC Calculator 2021'!AK108&gt;=65,'SEC Calculator 2021'!AK108&lt;=66.99),(600-0.15*'SEC Calculator 2021'!O108),960-0.24*'SEC Calculator 2021'!O108))))),0)</f>
        <v>0</v>
      </c>
      <c r="AM108" s="78">
        <f t="shared" si="23"/>
        <v>121</v>
      </c>
      <c r="AN108" s="77">
        <f>IFERROR(IF(P108&lt;=3000,P108*VLOOKUP(AM108,'SEC Appendix V2'!$E$8:$F$107,2,FALSE),IF(AM108&lt;55,0,IF(AND('SEC Calculator 2021'!AM108&gt;=55,'SEC Calculator 2021'!AM108&lt;59.99),(240-0.06*'SEC Calculator 2021'!P108),IF(AND('SEC Calculator 2021'!AM108&gt;=60,'SEC Calculator 2021'!AM108&lt;=64.99),(360-0.09*'SEC Calculator 2021'!P108),IF(AND('SEC Calculator 2021'!AM108&gt;=65,'SEC Calculator 2021'!AM108&lt;=66.99),(600-0.15*'SEC Calculator 2021'!P108),960-0.24*'SEC Calculator 2021'!P108))))),0)</f>
        <v>0</v>
      </c>
      <c r="AO108" s="86">
        <f t="shared" si="24"/>
        <v>0</v>
      </c>
    </row>
    <row r="109" spans="1:41" outlineLevel="1" x14ac:dyDescent="0.25">
      <c r="A109" s="70">
        <v>80</v>
      </c>
      <c r="B109" s="57"/>
      <c r="C109" s="58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50">
        <f t="shared" si="25"/>
        <v>121</v>
      </c>
      <c r="R109" s="77">
        <f>IFERROR(IF(E109&lt;=3000,E109*VLOOKUP(Q109,'SEC Appendix V2'!$E$8:$F$107,2,FALSE),IF(Q109&lt;55,0,IF(AND('SEC Calculator 2021'!Q109&gt;=55,'SEC Calculator 2021'!Q109&lt;59.99),(240-0.06*'SEC Calculator 2021'!E109),IF(AND('SEC Calculator 2021'!Q109&gt;=60,'SEC Calculator 2021'!Q109&lt;=64.99),(360-0.09*'SEC Calculator 2021'!E109),IF(AND('SEC Calculator 2021'!Q109&gt;=65,'SEC Calculator 2021'!Q109&lt;=66.99),(600-0.15*'SEC Calculator 2021'!E109),960-0.24*'SEC Calculator 2021'!E109))))),0)</f>
        <v>0</v>
      </c>
      <c r="S109" s="78">
        <f t="shared" si="13"/>
        <v>121</v>
      </c>
      <c r="T109" s="77">
        <f>IFERROR(IF(F109&lt;=3000,F109*VLOOKUP(S109,'SEC Appendix V2'!$E$8:$F$107,2,FALSE),IF(S109&lt;55,0,IF(AND('SEC Calculator 2021'!S109&gt;=55,'SEC Calculator 2021'!S109&lt;59.99),(240-0.06*'SEC Calculator 2021'!F109),IF(AND('SEC Calculator 2021'!S109&gt;=60,'SEC Calculator 2021'!S109&lt;=64.99),(360-0.09*'SEC Calculator 2021'!F109),IF(AND('SEC Calculator 2021'!S109&gt;=65,'SEC Calculator 2021'!S109&lt;=66.99),(600-0.15*'SEC Calculator 2021'!F109),960-0.24*'SEC Calculator 2021'!F109))))),0)</f>
        <v>0</v>
      </c>
      <c r="U109" s="78">
        <f t="shared" si="14"/>
        <v>121</v>
      </c>
      <c r="V109" s="77">
        <f>IFERROR(IF(G109&lt;=3000,G109*VLOOKUP(U109,'SEC Appendix V2'!$E$8:$F$107,2,FALSE),IF(U109&lt;55,0,IF(AND('SEC Calculator 2021'!U109&gt;=55,'SEC Calculator 2021'!U109&lt;59.99),(240-0.06*'SEC Calculator 2021'!G109),IF(AND('SEC Calculator 2021'!U109&gt;=60,'SEC Calculator 2021'!U109&lt;=64.99),(360-0.09*'SEC Calculator 2021'!G109),IF(AND('SEC Calculator 2021'!U109&gt;=65,'SEC Calculator 2021'!U109&lt;=66.99),(600-0.15*'SEC Calculator 2021'!G109),960-0.24*'SEC Calculator 2021'!G109))))),0)</f>
        <v>0</v>
      </c>
      <c r="W109" s="78">
        <f t="shared" si="15"/>
        <v>121</v>
      </c>
      <c r="X109" s="77">
        <f>IFERROR(IF(H109&lt;=3000,H109*VLOOKUP(W109,'SEC Appendix V2'!$E$8:$F$107,2,FALSE),IF(W109&lt;55,0,IF(AND('SEC Calculator 2021'!W109&gt;=55,'SEC Calculator 2021'!W109&lt;59.99),(240-0.06*'SEC Calculator 2021'!H109),IF(AND('SEC Calculator 2021'!W109&gt;=60,'SEC Calculator 2021'!W109&lt;=64.99),(360-0.09*'SEC Calculator 2021'!H109),IF(AND('SEC Calculator 2021'!W109&gt;=65,'SEC Calculator 2021'!W109&lt;=66.99),(600-0.15*'SEC Calculator 2021'!H109),960-0.24*'SEC Calculator 2021'!H109))))),0)</f>
        <v>0</v>
      </c>
      <c r="Y109" s="78">
        <f t="shared" si="16"/>
        <v>121</v>
      </c>
      <c r="Z109" s="77">
        <f>IFERROR(IF(I109&lt;=3000,I109*VLOOKUP(Y109,'SEC Appendix V2'!$E$8:$F$107,2,FALSE),IF(Y109&lt;55,0,IF(AND('SEC Calculator 2021'!Y109&gt;=55,'SEC Calculator 2021'!Y109&lt;59.99),(240-0.06*'SEC Calculator 2021'!I109),IF(AND('SEC Calculator 2021'!Y109&gt;=60,'SEC Calculator 2021'!Y109&lt;=64.99),(360-0.09*'SEC Calculator 2021'!I109),IF(AND('SEC Calculator 2021'!Y109&gt;=65,'SEC Calculator 2021'!Y109&lt;=66.99),(600-0.15*'SEC Calculator 2021'!I109),960-0.24*'SEC Calculator 2021'!I109))))),0)</f>
        <v>0</v>
      </c>
      <c r="AA109" s="78">
        <f t="shared" si="17"/>
        <v>121</v>
      </c>
      <c r="AB109" s="77">
        <f>IFERROR(IF(J109&lt;=3000,J109*VLOOKUP(AA109,'SEC Appendix V2'!$E$8:$F$107,2,FALSE),IF(AA109&lt;55,0,IF(AND('SEC Calculator 2021'!AA109&gt;=55,'SEC Calculator 2021'!AA109&lt;59.99),(240-0.06*'SEC Calculator 2021'!J109),IF(AND('SEC Calculator 2021'!AA109&gt;=60,'SEC Calculator 2021'!AA109&lt;=64.99),(360-0.09*'SEC Calculator 2021'!J109),IF(AND('SEC Calculator 2021'!AA109&gt;=65,'SEC Calculator 2021'!AA109&lt;=66.99),(600-0.15*'SEC Calculator 2021'!J109),960-0.24*'SEC Calculator 2021'!J109))))),0)</f>
        <v>0</v>
      </c>
      <c r="AC109" s="78">
        <f t="shared" si="18"/>
        <v>121</v>
      </c>
      <c r="AD109" s="77">
        <f>IFERROR(IF(K109&lt;=3000,K109*VLOOKUP(AC109,'SEC Appendix V2'!$E$8:$F$107,2,FALSE),IF(AC109&lt;55,0,IF(AND('SEC Calculator 2021'!AC109&gt;=55,'SEC Calculator 2021'!AC109&lt;59.99),(240-0.06*'SEC Calculator 2021'!K109),IF(AND('SEC Calculator 2021'!AC109&gt;=60,'SEC Calculator 2021'!AC109&lt;=64.99),(360-0.09*'SEC Calculator 2021'!K109),IF(AND('SEC Calculator 2021'!AC109&gt;=65,'SEC Calculator 2021'!AC109&lt;=66.99),(600-0.15*'SEC Calculator 2021'!K109),960-0.24*'SEC Calculator 2021'!K109))))),0)</f>
        <v>0</v>
      </c>
      <c r="AE109" s="78">
        <f t="shared" si="19"/>
        <v>121</v>
      </c>
      <c r="AF109" s="77">
        <f>IFERROR(IF(L109&lt;=3000,L109*VLOOKUP(AE109,'SEC Appendix V2'!$E$8:$F$107,2,FALSE),IF(AE109&lt;55,0,IF(AND('SEC Calculator 2021'!AE109&gt;=55,'SEC Calculator 2021'!AE109&lt;59.99),(240-0.06*'SEC Calculator 2021'!L109),IF(AND('SEC Calculator 2021'!AE109&gt;=60,'SEC Calculator 2021'!AE109&lt;=64.99),(360-0.09*'SEC Calculator 2021'!L109),IF(AND('SEC Calculator 2021'!AE109&gt;=65,'SEC Calculator 2021'!AE109&lt;=66.99),(600-0.15*'SEC Calculator 2021'!L109),960-0.24*'SEC Calculator 2021'!L109))))),0)</f>
        <v>0</v>
      </c>
      <c r="AG109" s="78">
        <f t="shared" si="20"/>
        <v>121</v>
      </c>
      <c r="AH109" s="77">
        <f>IFERROR(IF(M109&lt;=3000,M109*VLOOKUP(AG109,'SEC Appendix V2'!$E$8:$F$107,2,FALSE),IF(AG109&lt;55,0,IF(AND('SEC Calculator 2021'!AG109&gt;=55,'SEC Calculator 2021'!AG109&lt;59.99),(240-0.06*'SEC Calculator 2021'!M109),IF(AND('SEC Calculator 2021'!AG109&gt;=60,'SEC Calculator 2021'!AG109&lt;=64.99),(360-0.09*'SEC Calculator 2021'!M109),IF(AND('SEC Calculator 2021'!AG109&gt;=65,'SEC Calculator 2021'!AG109&lt;=66.99),(600-0.15*'SEC Calculator 2021'!M109),960-0.24*'SEC Calculator 2021'!M109))))),0)</f>
        <v>0</v>
      </c>
      <c r="AI109" s="78">
        <f t="shared" si="21"/>
        <v>121</v>
      </c>
      <c r="AJ109" s="77">
        <f>IFERROR(IF(N109&lt;=3000,N109*VLOOKUP(AI109,'SEC Appendix V2'!$E$8:$F$107,2,FALSE),IF(AI109&lt;55,0,IF(AND('SEC Calculator 2021'!AI109&gt;=55,'SEC Calculator 2021'!AI109&lt;59.99),(240-0.06*'SEC Calculator 2021'!N109),IF(AND('SEC Calculator 2021'!AI109&gt;=60,'SEC Calculator 2021'!AI109&lt;=64.99),(360-0.09*'SEC Calculator 2021'!N109),IF(AND('SEC Calculator 2021'!AI109&gt;=65,'SEC Calculator 2021'!AI109&lt;=66.99),(600-0.15*'SEC Calculator 2021'!N109),960-0.24*'SEC Calculator 2021'!N109))))),0)</f>
        <v>0</v>
      </c>
      <c r="AK109" s="78">
        <f t="shared" si="22"/>
        <v>121</v>
      </c>
      <c r="AL109" s="77">
        <f>IFERROR(IF(O109&lt;=3000,O109*VLOOKUP(AK109,'SEC Appendix V2'!$E$8:$F$107,2,FALSE),IF(AK109&lt;55,0,IF(AND('SEC Calculator 2021'!AK109&gt;=55,'SEC Calculator 2021'!AK109&lt;59.99),(240-0.06*'SEC Calculator 2021'!O109),IF(AND('SEC Calculator 2021'!AK109&gt;=60,'SEC Calculator 2021'!AK109&lt;=64.99),(360-0.09*'SEC Calculator 2021'!O109),IF(AND('SEC Calculator 2021'!AK109&gt;=65,'SEC Calculator 2021'!AK109&lt;=66.99),(600-0.15*'SEC Calculator 2021'!O109),960-0.24*'SEC Calculator 2021'!O109))))),0)</f>
        <v>0</v>
      </c>
      <c r="AM109" s="78">
        <f t="shared" si="23"/>
        <v>121</v>
      </c>
      <c r="AN109" s="77">
        <f>IFERROR(IF(P109&lt;=3000,P109*VLOOKUP(AM109,'SEC Appendix V2'!$E$8:$F$107,2,FALSE),IF(AM109&lt;55,0,IF(AND('SEC Calculator 2021'!AM109&gt;=55,'SEC Calculator 2021'!AM109&lt;59.99),(240-0.06*'SEC Calculator 2021'!P109),IF(AND('SEC Calculator 2021'!AM109&gt;=60,'SEC Calculator 2021'!AM109&lt;=64.99),(360-0.09*'SEC Calculator 2021'!P109),IF(AND('SEC Calculator 2021'!AM109&gt;=65,'SEC Calculator 2021'!AM109&lt;=66.99),(600-0.15*'SEC Calculator 2021'!P109),960-0.24*'SEC Calculator 2021'!P109))))),0)</f>
        <v>0</v>
      </c>
      <c r="AO109" s="86">
        <f t="shared" si="24"/>
        <v>0</v>
      </c>
    </row>
    <row r="110" spans="1:41" outlineLevel="1" x14ac:dyDescent="0.25">
      <c r="A110" s="70">
        <v>81</v>
      </c>
      <c r="B110" s="58"/>
      <c r="C110" s="58"/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50">
        <f t="shared" si="25"/>
        <v>121</v>
      </c>
      <c r="R110" s="77">
        <f>IFERROR(IF(E110&lt;=3000,E110*VLOOKUP(Q110,'SEC Appendix V2'!$E$8:$F$107,2,FALSE),IF(Q110&lt;55,0,IF(AND('SEC Calculator 2021'!Q110&gt;=55,'SEC Calculator 2021'!Q110&lt;59.99),(240-0.06*'SEC Calculator 2021'!E110),IF(AND('SEC Calculator 2021'!Q110&gt;=60,'SEC Calculator 2021'!Q110&lt;=64.99),(360-0.09*'SEC Calculator 2021'!E110),IF(AND('SEC Calculator 2021'!Q110&gt;=65,'SEC Calculator 2021'!Q110&lt;=66.99),(600-0.15*'SEC Calculator 2021'!E110),960-0.24*'SEC Calculator 2021'!E110))))),0)</f>
        <v>0</v>
      </c>
      <c r="S110" s="78">
        <f t="shared" si="13"/>
        <v>121</v>
      </c>
      <c r="T110" s="77">
        <f>IFERROR(IF(F110&lt;=3000,F110*VLOOKUP(S110,'SEC Appendix V2'!$E$8:$F$107,2,FALSE),IF(S110&lt;55,0,IF(AND('SEC Calculator 2021'!S110&gt;=55,'SEC Calculator 2021'!S110&lt;59.99),(240-0.06*'SEC Calculator 2021'!F110),IF(AND('SEC Calculator 2021'!S110&gt;=60,'SEC Calculator 2021'!S110&lt;=64.99),(360-0.09*'SEC Calculator 2021'!F110),IF(AND('SEC Calculator 2021'!S110&gt;=65,'SEC Calculator 2021'!S110&lt;=66.99),(600-0.15*'SEC Calculator 2021'!F110),960-0.24*'SEC Calculator 2021'!F110))))),0)</f>
        <v>0</v>
      </c>
      <c r="U110" s="78">
        <f t="shared" si="14"/>
        <v>121</v>
      </c>
      <c r="V110" s="77">
        <f>IFERROR(IF(G110&lt;=3000,G110*VLOOKUP(U110,'SEC Appendix V2'!$E$8:$F$107,2,FALSE),IF(U110&lt;55,0,IF(AND('SEC Calculator 2021'!U110&gt;=55,'SEC Calculator 2021'!U110&lt;59.99),(240-0.06*'SEC Calculator 2021'!G110),IF(AND('SEC Calculator 2021'!U110&gt;=60,'SEC Calculator 2021'!U110&lt;=64.99),(360-0.09*'SEC Calculator 2021'!G110),IF(AND('SEC Calculator 2021'!U110&gt;=65,'SEC Calculator 2021'!U110&lt;=66.99),(600-0.15*'SEC Calculator 2021'!G110),960-0.24*'SEC Calculator 2021'!G110))))),0)</f>
        <v>0</v>
      </c>
      <c r="W110" s="78">
        <f t="shared" si="15"/>
        <v>121</v>
      </c>
      <c r="X110" s="77">
        <f>IFERROR(IF(H110&lt;=3000,H110*VLOOKUP(W110,'SEC Appendix V2'!$E$8:$F$107,2,FALSE),IF(W110&lt;55,0,IF(AND('SEC Calculator 2021'!W110&gt;=55,'SEC Calculator 2021'!W110&lt;59.99),(240-0.06*'SEC Calculator 2021'!H110),IF(AND('SEC Calculator 2021'!W110&gt;=60,'SEC Calculator 2021'!W110&lt;=64.99),(360-0.09*'SEC Calculator 2021'!H110),IF(AND('SEC Calculator 2021'!W110&gt;=65,'SEC Calculator 2021'!W110&lt;=66.99),(600-0.15*'SEC Calculator 2021'!H110),960-0.24*'SEC Calculator 2021'!H110))))),0)</f>
        <v>0</v>
      </c>
      <c r="Y110" s="78">
        <f t="shared" si="16"/>
        <v>121</v>
      </c>
      <c r="Z110" s="77">
        <f>IFERROR(IF(I110&lt;=3000,I110*VLOOKUP(Y110,'SEC Appendix V2'!$E$8:$F$107,2,FALSE),IF(Y110&lt;55,0,IF(AND('SEC Calculator 2021'!Y110&gt;=55,'SEC Calculator 2021'!Y110&lt;59.99),(240-0.06*'SEC Calculator 2021'!I110),IF(AND('SEC Calculator 2021'!Y110&gt;=60,'SEC Calculator 2021'!Y110&lt;=64.99),(360-0.09*'SEC Calculator 2021'!I110),IF(AND('SEC Calculator 2021'!Y110&gt;=65,'SEC Calculator 2021'!Y110&lt;=66.99),(600-0.15*'SEC Calculator 2021'!I110),960-0.24*'SEC Calculator 2021'!I110))))),0)</f>
        <v>0</v>
      </c>
      <c r="AA110" s="78">
        <f t="shared" si="17"/>
        <v>121</v>
      </c>
      <c r="AB110" s="77">
        <f>IFERROR(IF(J110&lt;=3000,J110*VLOOKUP(AA110,'SEC Appendix V2'!$E$8:$F$107,2,FALSE),IF(AA110&lt;55,0,IF(AND('SEC Calculator 2021'!AA110&gt;=55,'SEC Calculator 2021'!AA110&lt;59.99),(240-0.06*'SEC Calculator 2021'!J110),IF(AND('SEC Calculator 2021'!AA110&gt;=60,'SEC Calculator 2021'!AA110&lt;=64.99),(360-0.09*'SEC Calculator 2021'!J110),IF(AND('SEC Calculator 2021'!AA110&gt;=65,'SEC Calculator 2021'!AA110&lt;=66.99),(600-0.15*'SEC Calculator 2021'!J110),960-0.24*'SEC Calculator 2021'!J110))))),0)</f>
        <v>0</v>
      </c>
      <c r="AC110" s="78">
        <f t="shared" si="18"/>
        <v>121</v>
      </c>
      <c r="AD110" s="77">
        <f>IFERROR(IF(K110&lt;=3000,K110*VLOOKUP(AC110,'SEC Appendix V2'!$E$8:$F$107,2,FALSE),IF(AC110&lt;55,0,IF(AND('SEC Calculator 2021'!AC110&gt;=55,'SEC Calculator 2021'!AC110&lt;59.99),(240-0.06*'SEC Calculator 2021'!K110),IF(AND('SEC Calculator 2021'!AC110&gt;=60,'SEC Calculator 2021'!AC110&lt;=64.99),(360-0.09*'SEC Calculator 2021'!K110),IF(AND('SEC Calculator 2021'!AC110&gt;=65,'SEC Calculator 2021'!AC110&lt;=66.99),(600-0.15*'SEC Calculator 2021'!K110),960-0.24*'SEC Calculator 2021'!K110))))),0)</f>
        <v>0</v>
      </c>
      <c r="AE110" s="78">
        <f t="shared" si="19"/>
        <v>121</v>
      </c>
      <c r="AF110" s="77">
        <f>IFERROR(IF(L110&lt;=3000,L110*VLOOKUP(AE110,'SEC Appendix V2'!$E$8:$F$107,2,FALSE),IF(AE110&lt;55,0,IF(AND('SEC Calculator 2021'!AE110&gt;=55,'SEC Calculator 2021'!AE110&lt;59.99),(240-0.06*'SEC Calculator 2021'!L110),IF(AND('SEC Calculator 2021'!AE110&gt;=60,'SEC Calculator 2021'!AE110&lt;=64.99),(360-0.09*'SEC Calculator 2021'!L110),IF(AND('SEC Calculator 2021'!AE110&gt;=65,'SEC Calculator 2021'!AE110&lt;=66.99),(600-0.15*'SEC Calculator 2021'!L110),960-0.24*'SEC Calculator 2021'!L110))))),0)</f>
        <v>0</v>
      </c>
      <c r="AG110" s="78">
        <f t="shared" si="20"/>
        <v>121</v>
      </c>
      <c r="AH110" s="77">
        <f>IFERROR(IF(M110&lt;=3000,M110*VLOOKUP(AG110,'SEC Appendix V2'!$E$8:$F$107,2,FALSE),IF(AG110&lt;55,0,IF(AND('SEC Calculator 2021'!AG110&gt;=55,'SEC Calculator 2021'!AG110&lt;59.99),(240-0.06*'SEC Calculator 2021'!M110),IF(AND('SEC Calculator 2021'!AG110&gt;=60,'SEC Calculator 2021'!AG110&lt;=64.99),(360-0.09*'SEC Calculator 2021'!M110),IF(AND('SEC Calculator 2021'!AG110&gt;=65,'SEC Calculator 2021'!AG110&lt;=66.99),(600-0.15*'SEC Calculator 2021'!M110),960-0.24*'SEC Calculator 2021'!M110))))),0)</f>
        <v>0</v>
      </c>
      <c r="AI110" s="78">
        <f t="shared" si="21"/>
        <v>121</v>
      </c>
      <c r="AJ110" s="77">
        <f>IFERROR(IF(N110&lt;=3000,N110*VLOOKUP(AI110,'SEC Appendix V2'!$E$8:$F$107,2,FALSE),IF(AI110&lt;55,0,IF(AND('SEC Calculator 2021'!AI110&gt;=55,'SEC Calculator 2021'!AI110&lt;59.99),(240-0.06*'SEC Calculator 2021'!N110),IF(AND('SEC Calculator 2021'!AI110&gt;=60,'SEC Calculator 2021'!AI110&lt;=64.99),(360-0.09*'SEC Calculator 2021'!N110),IF(AND('SEC Calculator 2021'!AI110&gt;=65,'SEC Calculator 2021'!AI110&lt;=66.99),(600-0.15*'SEC Calculator 2021'!N110),960-0.24*'SEC Calculator 2021'!N110))))),0)</f>
        <v>0</v>
      </c>
      <c r="AK110" s="78">
        <f t="shared" si="22"/>
        <v>121</v>
      </c>
      <c r="AL110" s="77">
        <f>IFERROR(IF(O110&lt;=3000,O110*VLOOKUP(AK110,'SEC Appendix V2'!$E$8:$F$107,2,FALSE),IF(AK110&lt;55,0,IF(AND('SEC Calculator 2021'!AK110&gt;=55,'SEC Calculator 2021'!AK110&lt;59.99),(240-0.06*'SEC Calculator 2021'!O110),IF(AND('SEC Calculator 2021'!AK110&gt;=60,'SEC Calculator 2021'!AK110&lt;=64.99),(360-0.09*'SEC Calculator 2021'!O110),IF(AND('SEC Calculator 2021'!AK110&gt;=65,'SEC Calculator 2021'!AK110&lt;=66.99),(600-0.15*'SEC Calculator 2021'!O110),960-0.24*'SEC Calculator 2021'!O110))))),0)</f>
        <v>0</v>
      </c>
      <c r="AM110" s="78">
        <f t="shared" si="23"/>
        <v>121</v>
      </c>
      <c r="AN110" s="77">
        <f>IFERROR(IF(P110&lt;=3000,P110*VLOOKUP(AM110,'SEC Appendix V2'!$E$8:$F$107,2,FALSE),IF(AM110&lt;55,0,IF(AND('SEC Calculator 2021'!AM110&gt;=55,'SEC Calculator 2021'!AM110&lt;59.99),(240-0.06*'SEC Calculator 2021'!P110),IF(AND('SEC Calculator 2021'!AM110&gt;=60,'SEC Calculator 2021'!AM110&lt;=64.99),(360-0.09*'SEC Calculator 2021'!P110),IF(AND('SEC Calculator 2021'!AM110&gt;=65,'SEC Calculator 2021'!AM110&lt;=66.99),(600-0.15*'SEC Calculator 2021'!P110),960-0.24*'SEC Calculator 2021'!P110))))),0)</f>
        <v>0</v>
      </c>
      <c r="AO110" s="86">
        <f t="shared" si="24"/>
        <v>0</v>
      </c>
    </row>
    <row r="111" spans="1:41" outlineLevel="1" x14ac:dyDescent="0.25">
      <c r="A111" s="70">
        <v>82</v>
      </c>
      <c r="B111" s="57"/>
      <c r="C111" s="58"/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50">
        <f t="shared" si="25"/>
        <v>121</v>
      </c>
      <c r="R111" s="77">
        <f>IFERROR(IF(E111&lt;=3000,E111*VLOOKUP(Q111,'SEC Appendix V2'!$E$8:$F$107,2,FALSE),IF(Q111&lt;55,0,IF(AND('SEC Calculator 2021'!Q111&gt;=55,'SEC Calculator 2021'!Q111&lt;59.99),(240-0.06*'SEC Calculator 2021'!E111),IF(AND('SEC Calculator 2021'!Q111&gt;=60,'SEC Calculator 2021'!Q111&lt;=64.99),(360-0.09*'SEC Calculator 2021'!E111),IF(AND('SEC Calculator 2021'!Q111&gt;=65,'SEC Calculator 2021'!Q111&lt;=66.99),(600-0.15*'SEC Calculator 2021'!E111),960-0.24*'SEC Calculator 2021'!E111))))),0)</f>
        <v>0</v>
      </c>
      <c r="S111" s="78">
        <f t="shared" si="13"/>
        <v>121</v>
      </c>
      <c r="T111" s="77">
        <f>IFERROR(IF(F111&lt;=3000,F111*VLOOKUP(S111,'SEC Appendix V2'!$E$8:$F$107,2,FALSE),IF(S111&lt;55,0,IF(AND('SEC Calculator 2021'!S111&gt;=55,'SEC Calculator 2021'!S111&lt;59.99),(240-0.06*'SEC Calculator 2021'!F111),IF(AND('SEC Calculator 2021'!S111&gt;=60,'SEC Calculator 2021'!S111&lt;=64.99),(360-0.09*'SEC Calculator 2021'!F111),IF(AND('SEC Calculator 2021'!S111&gt;=65,'SEC Calculator 2021'!S111&lt;=66.99),(600-0.15*'SEC Calculator 2021'!F111),960-0.24*'SEC Calculator 2021'!F111))))),0)</f>
        <v>0</v>
      </c>
      <c r="U111" s="78">
        <f t="shared" si="14"/>
        <v>121</v>
      </c>
      <c r="V111" s="77">
        <f>IFERROR(IF(G111&lt;=3000,G111*VLOOKUP(U111,'SEC Appendix V2'!$E$8:$F$107,2,FALSE),IF(U111&lt;55,0,IF(AND('SEC Calculator 2021'!U111&gt;=55,'SEC Calculator 2021'!U111&lt;59.99),(240-0.06*'SEC Calculator 2021'!G111),IF(AND('SEC Calculator 2021'!U111&gt;=60,'SEC Calculator 2021'!U111&lt;=64.99),(360-0.09*'SEC Calculator 2021'!G111),IF(AND('SEC Calculator 2021'!U111&gt;=65,'SEC Calculator 2021'!U111&lt;=66.99),(600-0.15*'SEC Calculator 2021'!G111),960-0.24*'SEC Calculator 2021'!G111))))),0)</f>
        <v>0</v>
      </c>
      <c r="W111" s="78">
        <f t="shared" si="15"/>
        <v>121</v>
      </c>
      <c r="X111" s="77">
        <f>IFERROR(IF(H111&lt;=3000,H111*VLOOKUP(W111,'SEC Appendix V2'!$E$8:$F$107,2,FALSE),IF(W111&lt;55,0,IF(AND('SEC Calculator 2021'!W111&gt;=55,'SEC Calculator 2021'!W111&lt;59.99),(240-0.06*'SEC Calculator 2021'!H111),IF(AND('SEC Calculator 2021'!W111&gt;=60,'SEC Calculator 2021'!W111&lt;=64.99),(360-0.09*'SEC Calculator 2021'!H111),IF(AND('SEC Calculator 2021'!W111&gt;=65,'SEC Calculator 2021'!W111&lt;=66.99),(600-0.15*'SEC Calculator 2021'!H111),960-0.24*'SEC Calculator 2021'!H111))))),0)</f>
        <v>0</v>
      </c>
      <c r="Y111" s="78">
        <f t="shared" si="16"/>
        <v>121</v>
      </c>
      <c r="Z111" s="77">
        <f>IFERROR(IF(I111&lt;=3000,I111*VLOOKUP(Y111,'SEC Appendix V2'!$E$8:$F$107,2,FALSE),IF(Y111&lt;55,0,IF(AND('SEC Calculator 2021'!Y111&gt;=55,'SEC Calculator 2021'!Y111&lt;59.99),(240-0.06*'SEC Calculator 2021'!I111),IF(AND('SEC Calculator 2021'!Y111&gt;=60,'SEC Calculator 2021'!Y111&lt;=64.99),(360-0.09*'SEC Calculator 2021'!I111),IF(AND('SEC Calculator 2021'!Y111&gt;=65,'SEC Calculator 2021'!Y111&lt;=66.99),(600-0.15*'SEC Calculator 2021'!I111),960-0.24*'SEC Calculator 2021'!I111))))),0)</f>
        <v>0</v>
      </c>
      <c r="AA111" s="78">
        <f t="shared" si="17"/>
        <v>121</v>
      </c>
      <c r="AB111" s="77">
        <f>IFERROR(IF(J111&lt;=3000,J111*VLOOKUP(AA111,'SEC Appendix V2'!$E$8:$F$107,2,FALSE),IF(AA111&lt;55,0,IF(AND('SEC Calculator 2021'!AA111&gt;=55,'SEC Calculator 2021'!AA111&lt;59.99),(240-0.06*'SEC Calculator 2021'!J111),IF(AND('SEC Calculator 2021'!AA111&gt;=60,'SEC Calculator 2021'!AA111&lt;=64.99),(360-0.09*'SEC Calculator 2021'!J111),IF(AND('SEC Calculator 2021'!AA111&gt;=65,'SEC Calculator 2021'!AA111&lt;=66.99),(600-0.15*'SEC Calculator 2021'!J111),960-0.24*'SEC Calculator 2021'!J111))))),0)</f>
        <v>0</v>
      </c>
      <c r="AC111" s="78">
        <f t="shared" si="18"/>
        <v>121</v>
      </c>
      <c r="AD111" s="77">
        <f>IFERROR(IF(K111&lt;=3000,K111*VLOOKUP(AC111,'SEC Appendix V2'!$E$8:$F$107,2,FALSE),IF(AC111&lt;55,0,IF(AND('SEC Calculator 2021'!AC111&gt;=55,'SEC Calculator 2021'!AC111&lt;59.99),(240-0.06*'SEC Calculator 2021'!K111),IF(AND('SEC Calculator 2021'!AC111&gt;=60,'SEC Calculator 2021'!AC111&lt;=64.99),(360-0.09*'SEC Calculator 2021'!K111),IF(AND('SEC Calculator 2021'!AC111&gt;=65,'SEC Calculator 2021'!AC111&lt;=66.99),(600-0.15*'SEC Calculator 2021'!K111),960-0.24*'SEC Calculator 2021'!K111))))),0)</f>
        <v>0</v>
      </c>
      <c r="AE111" s="78">
        <f t="shared" si="19"/>
        <v>121</v>
      </c>
      <c r="AF111" s="77">
        <f>IFERROR(IF(L111&lt;=3000,L111*VLOOKUP(AE111,'SEC Appendix V2'!$E$8:$F$107,2,FALSE),IF(AE111&lt;55,0,IF(AND('SEC Calculator 2021'!AE111&gt;=55,'SEC Calculator 2021'!AE111&lt;59.99),(240-0.06*'SEC Calculator 2021'!L111),IF(AND('SEC Calculator 2021'!AE111&gt;=60,'SEC Calculator 2021'!AE111&lt;=64.99),(360-0.09*'SEC Calculator 2021'!L111),IF(AND('SEC Calculator 2021'!AE111&gt;=65,'SEC Calculator 2021'!AE111&lt;=66.99),(600-0.15*'SEC Calculator 2021'!L111),960-0.24*'SEC Calculator 2021'!L111))))),0)</f>
        <v>0</v>
      </c>
      <c r="AG111" s="78">
        <f t="shared" si="20"/>
        <v>121</v>
      </c>
      <c r="AH111" s="77">
        <f>IFERROR(IF(M111&lt;=3000,M111*VLOOKUP(AG111,'SEC Appendix V2'!$E$8:$F$107,2,FALSE),IF(AG111&lt;55,0,IF(AND('SEC Calculator 2021'!AG111&gt;=55,'SEC Calculator 2021'!AG111&lt;59.99),(240-0.06*'SEC Calculator 2021'!M111),IF(AND('SEC Calculator 2021'!AG111&gt;=60,'SEC Calculator 2021'!AG111&lt;=64.99),(360-0.09*'SEC Calculator 2021'!M111),IF(AND('SEC Calculator 2021'!AG111&gt;=65,'SEC Calculator 2021'!AG111&lt;=66.99),(600-0.15*'SEC Calculator 2021'!M111),960-0.24*'SEC Calculator 2021'!M111))))),0)</f>
        <v>0</v>
      </c>
      <c r="AI111" s="78">
        <f t="shared" si="21"/>
        <v>121</v>
      </c>
      <c r="AJ111" s="77">
        <f>IFERROR(IF(N111&lt;=3000,N111*VLOOKUP(AI111,'SEC Appendix V2'!$E$8:$F$107,2,FALSE),IF(AI111&lt;55,0,IF(AND('SEC Calculator 2021'!AI111&gt;=55,'SEC Calculator 2021'!AI111&lt;59.99),(240-0.06*'SEC Calculator 2021'!N111),IF(AND('SEC Calculator 2021'!AI111&gt;=60,'SEC Calculator 2021'!AI111&lt;=64.99),(360-0.09*'SEC Calculator 2021'!N111),IF(AND('SEC Calculator 2021'!AI111&gt;=65,'SEC Calculator 2021'!AI111&lt;=66.99),(600-0.15*'SEC Calculator 2021'!N111),960-0.24*'SEC Calculator 2021'!N111))))),0)</f>
        <v>0</v>
      </c>
      <c r="AK111" s="78">
        <f t="shared" si="22"/>
        <v>121</v>
      </c>
      <c r="AL111" s="77">
        <f>IFERROR(IF(O111&lt;=3000,O111*VLOOKUP(AK111,'SEC Appendix V2'!$E$8:$F$107,2,FALSE),IF(AK111&lt;55,0,IF(AND('SEC Calculator 2021'!AK111&gt;=55,'SEC Calculator 2021'!AK111&lt;59.99),(240-0.06*'SEC Calculator 2021'!O111),IF(AND('SEC Calculator 2021'!AK111&gt;=60,'SEC Calculator 2021'!AK111&lt;=64.99),(360-0.09*'SEC Calculator 2021'!O111),IF(AND('SEC Calculator 2021'!AK111&gt;=65,'SEC Calculator 2021'!AK111&lt;=66.99),(600-0.15*'SEC Calculator 2021'!O111),960-0.24*'SEC Calculator 2021'!O111))))),0)</f>
        <v>0</v>
      </c>
      <c r="AM111" s="78">
        <f t="shared" si="23"/>
        <v>121</v>
      </c>
      <c r="AN111" s="77">
        <f>IFERROR(IF(P111&lt;=3000,P111*VLOOKUP(AM111,'SEC Appendix V2'!$E$8:$F$107,2,FALSE),IF(AM111&lt;55,0,IF(AND('SEC Calculator 2021'!AM111&gt;=55,'SEC Calculator 2021'!AM111&lt;59.99),(240-0.06*'SEC Calculator 2021'!P111),IF(AND('SEC Calculator 2021'!AM111&gt;=60,'SEC Calculator 2021'!AM111&lt;=64.99),(360-0.09*'SEC Calculator 2021'!P111),IF(AND('SEC Calculator 2021'!AM111&gt;=65,'SEC Calculator 2021'!AM111&lt;=66.99),(600-0.15*'SEC Calculator 2021'!P111),960-0.24*'SEC Calculator 2021'!P111))))),0)</f>
        <v>0</v>
      </c>
      <c r="AO111" s="86">
        <f t="shared" si="24"/>
        <v>0</v>
      </c>
    </row>
    <row r="112" spans="1:41" outlineLevel="1" x14ac:dyDescent="0.25">
      <c r="A112" s="70">
        <v>83</v>
      </c>
      <c r="B112" s="57"/>
      <c r="C112" s="58"/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50">
        <f t="shared" si="25"/>
        <v>121</v>
      </c>
      <c r="R112" s="77">
        <f>IFERROR(IF(E112&lt;=3000,E112*VLOOKUP(Q112,'SEC Appendix V2'!$E$8:$F$107,2,FALSE),IF(Q112&lt;55,0,IF(AND('SEC Calculator 2021'!Q112&gt;=55,'SEC Calculator 2021'!Q112&lt;59.99),(240-0.06*'SEC Calculator 2021'!E112),IF(AND('SEC Calculator 2021'!Q112&gt;=60,'SEC Calculator 2021'!Q112&lt;=64.99),(360-0.09*'SEC Calculator 2021'!E112),IF(AND('SEC Calculator 2021'!Q112&gt;=65,'SEC Calculator 2021'!Q112&lt;=66.99),(600-0.15*'SEC Calculator 2021'!E112),960-0.24*'SEC Calculator 2021'!E112))))),0)</f>
        <v>0</v>
      </c>
      <c r="S112" s="78">
        <f t="shared" si="13"/>
        <v>121</v>
      </c>
      <c r="T112" s="77">
        <f>IFERROR(IF(F112&lt;=3000,F112*VLOOKUP(S112,'SEC Appendix V2'!$E$8:$F$107,2,FALSE),IF(S112&lt;55,0,IF(AND('SEC Calculator 2021'!S112&gt;=55,'SEC Calculator 2021'!S112&lt;59.99),(240-0.06*'SEC Calculator 2021'!F112),IF(AND('SEC Calculator 2021'!S112&gt;=60,'SEC Calculator 2021'!S112&lt;=64.99),(360-0.09*'SEC Calculator 2021'!F112),IF(AND('SEC Calculator 2021'!S112&gt;=65,'SEC Calculator 2021'!S112&lt;=66.99),(600-0.15*'SEC Calculator 2021'!F112),960-0.24*'SEC Calculator 2021'!F112))))),0)</f>
        <v>0</v>
      </c>
      <c r="U112" s="78">
        <f t="shared" si="14"/>
        <v>121</v>
      </c>
      <c r="V112" s="77">
        <f>IFERROR(IF(G112&lt;=3000,G112*VLOOKUP(U112,'SEC Appendix V2'!$E$8:$F$107,2,FALSE),IF(U112&lt;55,0,IF(AND('SEC Calculator 2021'!U112&gt;=55,'SEC Calculator 2021'!U112&lt;59.99),(240-0.06*'SEC Calculator 2021'!G112),IF(AND('SEC Calculator 2021'!U112&gt;=60,'SEC Calculator 2021'!U112&lt;=64.99),(360-0.09*'SEC Calculator 2021'!G112),IF(AND('SEC Calculator 2021'!U112&gt;=65,'SEC Calculator 2021'!U112&lt;=66.99),(600-0.15*'SEC Calculator 2021'!G112),960-0.24*'SEC Calculator 2021'!G112))))),0)</f>
        <v>0</v>
      </c>
      <c r="W112" s="78">
        <f t="shared" si="15"/>
        <v>121</v>
      </c>
      <c r="X112" s="77">
        <f>IFERROR(IF(H112&lt;=3000,H112*VLOOKUP(W112,'SEC Appendix V2'!$E$8:$F$107,2,FALSE),IF(W112&lt;55,0,IF(AND('SEC Calculator 2021'!W112&gt;=55,'SEC Calculator 2021'!W112&lt;59.99),(240-0.06*'SEC Calculator 2021'!H112),IF(AND('SEC Calculator 2021'!W112&gt;=60,'SEC Calculator 2021'!W112&lt;=64.99),(360-0.09*'SEC Calculator 2021'!H112),IF(AND('SEC Calculator 2021'!W112&gt;=65,'SEC Calculator 2021'!W112&lt;=66.99),(600-0.15*'SEC Calculator 2021'!H112),960-0.24*'SEC Calculator 2021'!H112))))),0)</f>
        <v>0</v>
      </c>
      <c r="Y112" s="78">
        <f t="shared" si="16"/>
        <v>121</v>
      </c>
      <c r="Z112" s="77">
        <f>IFERROR(IF(I112&lt;=3000,I112*VLOOKUP(Y112,'SEC Appendix V2'!$E$8:$F$107,2,FALSE),IF(Y112&lt;55,0,IF(AND('SEC Calculator 2021'!Y112&gt;=55,'SEC Calculator 2021'!Y112&lt;59.99),(240-0.06*'SEC Calculator 2021'!I112),IF(AND('SEC Calculator 2021'!Y112&gt;=60,'SEC Calculator 2021'!Y112&lt;=64.99),(360-0.09*'SEC Calculator 2021'!I112),IF(AND('SEC Calculator 2021'!Y112&gt;=65,'SEC Calculator 2021'!Y112&lt;=66.99),(600-0.15*'SEC Calculator 2021'!I112),960-0.24*'SEC Calculator 2021'!I112))))),0)</f>
        <v>0</v>
      </c>
      <c r="AA112" s="78">
        <f t="shared" si="17"/>
        <v>121</v>
      </c>
      <c r="AB112" s="77">
        <f>IFERROR(IF(J112&lt;=3000,J112*VLOOKUP(AA112,'SEC Appendix V2'!$E$8:$F$107,2,FALSE),IF(AA112&lt;55,0,IF(AND('SEC Calculator 2021'!AA112&gt;=55,'SEC Calculator 2021'!AA112&lt;59.99),(240-0.06*'SEC Calculator 2021'!J112),IF(AND('SEC Calculator 2021'!AA112&gt;=60,'SEC Calculator 2021'!AA112&lt;=64.99),(360-0.09*'SEC Calculator 2021'!J112),IF(AND('SEC Calculator 2021'!AA112&gt;=65,'SEC Calculator 2021'!AA112&lt;=66.99),(600-0.15*'SEC Calculator 2021'!J112),960-0.24*'SEC Calculator 2021'!J112))))),0)</f>
        <v>0</v>
      </c>
      <c r="AC112" s="78">
        <f t="shared" si="18"/>
        <v>121</v>
      </c>
      <c r="AD112" s="77">
        <f>IFERROR(IF(K112&lt;=3000,K112*VLOOKUP(AC112,'SEC Appendix V2'!$E$8:$F$107,2,FALSE),IF(AC112&lt;55,0,IF(AND('SEC Calculator 2021'!AC112&gt;=55,'SEC Calculator 2021'!AC112&lt;59.99),(240-0.06*'SEC Calculator 2021'!K112),IF(AND('SEC Calculator 2021'!AC112&gt;=60,'SEC Calculator 2021'!AC112&lt;=64.99),(360-0.09*'SEC Calculator 2021'!K112),IF(AND('SEC Calculator 2021'!AC112&gt;=65,'SEC Calculator 2021'!AC112&lt;=66.99),(600-0.15*'SEC Calculator 2021'!K112),960-0.24*'SEC Calculator 2021'!K112))))),0)</f>
        <v>0</v>
      </c>
      <c r="AE112" s="78">
        <f t="shared" si="19"/>
        <v>121</v>
      </c>
      <c r="AF112" s="77">
        <f>IFERROR(IF(L112&lt;=3000,L112*VLOOKUP(AE112,'SEC Appendix V2'!$E$8:$F$107,2,FALSE),IF(AE112&lt;55,0,IF(AND('SEC Calculator 2021'!AE112&gt;=55,'SEC Calculator 2021'!AE112&lt;59.99),(240-0.06*'SEC Calculator 2021'!L112),IF(AND('SEC Calculator 2021'!AE112&gt;=60,'SEC Calculator 2021'!AE112&lt;=64.99),(360-0.09*'SEC Calculator 2021'!L112),IF(AND('SEC Calculator 2021'!AE112&gt;=65,'SEC Calculator 2021'!AE112&lt;=66.99),(600-0.15*'SEC Calculator 2021'!L112),960-0.24*'SEC Calculator 2021'!L112))))),0)</f>
        <v>0</v>
      </c>
      <c r="AG112" s="78">
        <f t="shared" si="20"/>
        <v>121</v>
      </c>
      <c r="AH112" s="77">
        <f>IFERROR(IF(M112&lt;=3000,M112*VLOOKUP(AG112,'SEC Appendix V2'!$E$8:$F$107,2,FALSE),IF(AG112&lt;55,0,IF(AND('SEC Calculator 2021'!AG112&gt;=55,'SEC Calculator 2021'!AG112&lt;59.99),(240-0.06*'SEC Calculator 2021'!M112),IF(AND('SEC Calculator 2021'!AG112&gt;=60,'SEC Calculator 2021'!AG112&lt;=64.99),(360-0.09*'SEC Calculator 2021'!M112),IF(AND('SEC Calculator 2021'!AG112&gt;=65,'SEC Calculator 2021'!AG112&lt;=66.99),(600-0.15*'SEC Calculator 2021'!M112),960-0.24*'SEC Calculator 2021'!M112))))),0)</f>
        <v>0</v>
      </c>
      <c r="AI112" s="78">
        <f t="shared" si="21"/>
        <v>121</v>
      </c>
      <c r="AJ112" s="77">
        <f>IFERROR(IF(N112&lt;=3000,N112*VLOOKUP(AI112,'SEC Appendix V2'!$E$8:$F$107,2,FALSE),IF(AI112&lt;55,0,IF(AND('SEC Calculator 2021'!AI112&gt;=55,'SEC Calculator 2021'!AI112&lt;59.99),(240-0.06*'SEC Calculator 2021'!N112),IF(AND('SEC Calculator 2021'!AI112&gt;=60,'SEC Calculator 2021'!AI112&lt;=64.99),(360-0.09*'SEC Calculator 2021'!N112),IF(AND('SEC Calculator 2021'!AI112&gt;=65,'SEC Calculator 2021'!AI112&lt;=66.99),(600-0.15*'SEC Calculator 2021'!N112),960-0.24*'SEC Calculator 2021'!N112))))),0)</f>
        <v>0</v>
      </c>
      <c r="AK112" s="78">
        <f t="shared" si="22"/>
        <v>121</v>
      </c>
      <c r="AL112" s="77">
        <f>IFERROR(IF(O112&lt;=3000,O112*VLOOKUP(AK112,'SEC Appendix V2'!$E$8:$F$107,2,FALSE),IF(AK112&lt;55,0,IF(AND('SEC Calculator 2021'!AK112&gt;=55,'SEC Calculator 2021'!AK112&lt;59.99),(240-0.06*'SEC Calculator 2021'!O112),IF(AND('SEC Calculator 2021'!AK112&gt;=60,'SEC Calculator 2021'!AK112&lt;=64.99),(360-0.09*'SEC Calculator 2021'!O112),IF(AND('SEC Calculator 2021'!AK112&gt;=65,'SEC Calculator 2021'!AK112&lt;=66.99),(600-0.15*'SEC Calculator 2021'!O112),960-0.24*'SEC Calculator 2021'!O112))))),0)</f>
        <v>0</v>
      </c>
      <c r="AM112" s="78">
        <f t="shared" si="23"/>
        <v>121</v>
      </c>
      <c r="AN112" s="77">
        <f>IFERROR(IF(P112&lt;=3000,P112*VLOOKUP(AM112,'SEC Appendix V2'!$E$8:$F$107,2,FALSE),IF(AM112&lt;55,0,IF(AND('SEC Calculator 2021'!AM112&gt;=55,'SEC Calculator 2021'!AM112&lt;59.99),(240-0.06*'SEC Calculator 2021'!P112),IF(AND('SEC Calculator 2021'!AM112&gt;=60,'SEC Calculator 2021'!AM112&lt;=64.99),(360-0.09*'SEC Calculator 2021'!P112),IF(AND('SEC Calculator 2021'!AM112&gt;=65,'SEC Calculator 2021'!AM112&lt;=66.99),(600-0.15*'SEC Calculator 2021'!P112),960-0.24*'SEC Calculator 2021'!P112))))),0)</f>
        <v>0</v>
      </c>
      <c r="AO112" s="86">
        <f t="shared" si="24"/>
        <v>0</v>
      </c>
    </row>
    <row r="113" spans="1:41" outlineLevel="1" x14ac:dyDescent="0.25">
      <c r="A113" s="70">
        <v>84</v>
      </c>
      <c r="B113" s="58"/>
      <c r="C113" s="58"/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50">
        <f t="shared" si="25"/>
        <v>121</v>
      </c>
      <c r="R113" s="77">
        <f>IFERROR(IF(E113&lt;=3000,E113*VLOOKUP(Q113,'SEC Appendix V2'!$E$8:$F$107,2,FALSE),IF(Q113&lt;55,0,IF(AND('SEC Calculator 2021'!Q113&gt;=55,'SEC Calculator 2021'!Q113&lt;59.99),(240-0.06*'SEC Calculator 2021'!E113),IF(AND('SEC Calculator 2021'!Q113&gt;=60,'SEC Calculator 2021'!Q113&lt;=64.99),(360-0.09*'SEC Calculator 2021'!E113),IF(AND('SEC Calculator 2021'!Q113&gt;=65,'SEC Calculator 2021'!Q113&lt;=66.99),(600-0.15*'SEC Calculator 2021'!E113),960-0.24*'SEC Calculator 2021'!E113))))),0)</f>
        <v>0</v>
      </c>
      <c r="S113" s="78">
        <f t="shared" si="13"/>
        <v>121</v>
      </c>
      <c r="T113" s="77">
        <f>IFERROR(IF(F113&lt;=3000,F113*VLOOKUP(S113,'SEC Appendix V2'!$E$8:$F$107,2,FALSE),IF(S113&lt;55,0,IF(AND('SEC Calculator 2021'!S113&gt;=55,'SEC Calculator 2021'!S113&lt;59.99),(240-0.06*'SEC Calculator 2021'!F113),IF(AND('SEC Calculator 2021'!S113&gt;=60,'SEC Calculator 2021'!S113&lt;=64.99),(360-0.09*'SEC Calculator 2021'!F113),IF(AND('SEC Calculator 2021'!S113&gt;=65,'SEC Calculator 2021'!S113&lt;=66.99),(600-0.15*'SEC Calculator 2021'!F113),960-0.24*'SEC Calculator 2021'!F113))))),0)</f>
        <v>0</v>
      </c>
      <c r="U113" s="78">
        <f t="shared" si="14"/>
        <v>121</v>
      </c>
      <c r="V113" s="77">
        <f>IFERROR(IF(G113&lt;=3000,G113*VLOOKUP(U113,'SEC Appendix V2'!$E$8:$F$107,2,FALSE),IF(U113&lt;55,0,IF(AND('SEC Calculator 2021'!U113&gt;=55,'SEC Calculator 2021'!U113&lt;59.99),(240-0.06*'SEC Calculator 2021'!G113),IF(AND('SEC Calculator 2021'!U113&gt;=60,'SEC Calculator 2021'!U113&lt;=64.99),(360-0.09*'SEC Calculator 2021'!G113),IF(AND('SEC Calculator 2021'!U113&gt;=65,'SEC Calculator 2021'!U113&lt;=66.99),(600-0.15*'SEC Calculator 2021'!G113),960-0.24*'SEC Calculator 2021'!G113))))),0)</f>
        <v>0</v>
      </c>
      <c r="W113" s="78">
        <f t="shared" si="15"/>
        <v>121</v>
      </c>
      <c r="X113" s="77">
        <f>IFERROR(IF(H113&lt;=3000,H113*VLOOKUP(W113,'SEC Appendix V2'!$E$8:$F$107,2,FALSE),IF(W113&lt;55,0,IF(AND('SEC Calculator 2021'!W113&gt;=55,'SEC Calculator 2021'!W113&lt;59.99),(240-0.06*'SEC Calculator 2021'!H113),IF(AND('SEC Calculator 2021'!W113&gt;=60,'SEC Calculator 2021'!W113&lt;=64.99),(360-0.09*'SEC Calculator 2021'!H113),IF(AND('SEC Calculator 2021'!W113&gt;=65,'SEC Calculator 2021'!W113&lt;=66.99),(600-0.15*'SEC Calculator 2021'!H113),960-0.24*'SEC Calculator 2021'!H113))))),0)</f>
        <v>0</v>
      </c>
      <c r="Y113" s="78">
        <f t="shared" si="16"/>
        <v>121</v>
      </c>
      <c r="Z113" s="77">
        <f>IFERROR(IF(I113&lt;=3000,I113*VLOOKUP(Y113,'SEC Appendix V2'!$E$8:$F$107,2,FALSE),IF(Y113&lt;55,0,IF(AND('SEC Calculator 2021'!Y113&gt;=55,'SEC Calculator 2021'!Y113&lt;59.99),(240-0.06*'SEC Calculator 2021'!I113),IF(AND('SEC Calculator 2021'!Y113&gt;=60,'SEC Calculator 2021'!Y113&lt;=64.99),(360-0.09*'SEC Calculator 2021'!I113),IF(AND('SEC Calculator 2021'!Y113&gt;=65,'SEC Calculator 2021'!Y113&lt;=66.99),(600-0.15*'SEC Calculator 2021'!I113),960-0.24*'SEC Calculator 2021'!I113))))),0)</f>
        <v>0</v>
      </c>
      <c r="AA113" s="78">
        <f t="shared" si="17"/>
        <v>121</v>
      </c>
      <c r="AB113" s="77">
        <f>IFERROR(IF(J113&lt;=3000,J113*VLOOKUP(AA113,'SEC Appendix V2'!$E$8:$F$107,2,FALSE),IF(AA113&lt;55,0,IF(AND('SEC Calculator 2021'!AA113&gt;=55,'SEC Calculator 2021'!AA113&lt;59.99),(240-0.06*'SEC Calculator 2021'!J113),IF(AND('SEC Calculator 2021'!AA113&gt;=60,'SEC Calculator 2021'!AA113&lt;=64.99),(360-0.09*'SEC Calculator 2021'!J113),IF(AND('SEC Calculator 2021'!AA113&gt;=65,'SEC Calculator 2021'!AA113&lt;=66.99),(600-0.15*'SEC Calculator 2021'!J113),960-0.24*'SEC Calculator 2021'!J113))))),0)</f>
        <v>0</v>
      </c>
      <c r="AC113" s="78">
        <f t="shared" si="18"/>
        <v>121</v>
      </c>
      <c r="AD113" s="77">
        <f>IFERROR(IF(K113&lt;=3000,K113*VLOOKUP(AC113,'SEC Appendix V2'!$E$8:$F$107,2,FALSE),IF(AC113&lt;55,0,IF(AND('SEC Calculator 2021'!AC113&gt;=55,'SEC Calculator 2021'!AC113&lt;59.99),(240-0.06*'SEC Calculator 2021'!K113),IF(AND('SEC Calculator 2021'!AC113&gt;=60,'SEC Calculator 2021'!AC113&lt;=64.99),(360-0.09*'SEC Calculator 2021'!K113),IF(AND('SEC Calculator 2021'!AC113&gt;=65,'SEC Calculator 2021'!AC113&lt;=66.99),(600-0.15*'SEC Calculator 2021'!K113),960-0.24*'SEC Calculator 2021'!K113))))),0)</f>
        <v>0</v>
      </c>
      <c r="AE113" s="78">
        <f t="shared" si="19"/>
        <v>121</v>
      </c>
      <c r="AF113" s="77">
        <f>IFERROR(IF(L113&lt;=3000,L113*VLOOKUP(AE113,'SEC Appendix V2'!$E$8:$F$107,2,FALSE),IF(AE113&lt;55,0,IF(AND('SEC Calculator 2021'!AE113&gt;=55,'SEC Calculator 2021'!AE113&lt;59.99),(240-0.06*'SEC Calculator 2021'!L113),IF(AND('SEC Calculator 2021'!AE113&gt;=60,'SEC Calculator 2021'!AE113&lt;=64.99),(360-0.09*'SEC Calculator 2021'!L113),IF(AND('SEC Calculator 2021'!AE113&gt;=65,'SEC Calculator 2021'!AE113&lt;=66.99),(600-0.15*'SEC Calculator 2021'!L113),960-0.24*'SEC Calculator 2021'!L113))))),0)</f>
        <v>0</v>
      </c>
      <c r="AG113" s="78">
        <f t="shared" si="20"/>
        <v>121</v>
      </c>
      <c r="AH113" s="77">
        <f>IFERROR(IF(M113&lt;=3000,M113*VLOOKUP(AG113,'SEC Appendix V2'!$E$8:$F$107,2,FALSE),IF(AG113&lt;55,0,IF(AND('SEC Calculator 2021'!AG113&gt;=55,'SEC Calculator 2021'!AG113&lt;59.99),(240-0.06*'SEC Calculator 2021'!M113),IF(AND('SEC Calculator 2021'!AG113&gt;=60,'SEC Calculator 2021'!AG113&lt;=64.99),(360-0.09*'SEC Calculator 2021'!M113),IF(AND('SEC Calculator 2021'!AG113&gt;=65,'SEC Calculator 2021'!AG113&lt;=66.99),(600-0.15*'SEC Calculator 2021'!M113),960-0.24*'SEC Calculator 2021'!M113))))),0)</f>
        <v>0</v>
      </c>
      <c r="AI113" s="78">
        <f t="shared" si="21"/>
        <v>121</v>
      </c>
      <c r="AJ113" s="77">
        <f>IFERROR(IF(N113&lt;=3000,N113*VLOOKUP(AI113,'SEC Appendix V2'!$E$8:$F$107,2,FALSE),IF(AI113&lt;55,0,IF(AND('SEC Calculator 2021'!AI113&gt;=55,'SEC Calculator 2021'!AI113&lt;59.99),(240-0.06*'SEC Calculator 2021'!N113),IF(AND('SEC Calculator 2021'!AI113&gt;=60,'SEC Calculator 2021'!AI113&lt;=64.99),(360-0.09*'SEC Calculator 2021'!N113),IF(AND('SEC Calculator 2021'!AI113&gt;=65,'SEC Calculator 2021'!AI113&lt;=66.99),(600-0.15*'SEC Calculator 2021'!N113),960-0.24*'SEC Calculator 2021'!N113))))),0)</f>
        <v>0</v>
      </c>
      <c r="AK113" s="78">
        <f t="shared" si="22"/>
        <v>121</v>
      </c>
      <c r="AL113" s="77">
        <f>IFERROR(IF(O113&lt;=3000,O113*VLOOKUP(AK113,'SEC Appendix V2'!$E$8:$F$107,2,FALSE),IF(AK113&lt;55,0,IF(AND('SEC Calculator 2021'!AK113&gt;=55,'SEC Calculator 2021'!AK113&lt;59.99),(240-0.06*'SEC Calculator 2021'!O113),IF(AND('SEC Calculator 2021'!AK113&gt;=60,'SEC Calculator 2021'!AK113&lt;=64.99),(360-0.09*'SEC Calculator 2021'!O113),IF(AND('SEC Calculator 2021'!AK113&gt;=65,'SEC Calculator 2021'!AK113&lt;=66.99),(600-0.15*'SEC Calculator 2021'!O113),960-0.24*'SEC Calculator 2021'!O113))))),0)</f>
        <v>0</v>
      </c>
      <c r="AM113" s="78">
        <f t="shared" si="23"/>
        <v>121</v>
      </c>
      <c r="AN113" s="77">
        <f>IFERROR(IF(P113&lt;=3000,P113*VLOOKUP(AM113,'SEC Appendix V2'!$E$8:$F$107,2,FALSE),IF(AM113&lt;55,0,IF(AND('SEC Calculator 2021'!AM113&gt;=55,'SEC Calculator 2021'!AM113&lt;59.99),(240-0.06*'SEC Calculator 2021'!P113),IF(AND('SEC Calculator 2021'!AM113&gt;=60,'SEC Calculator 2021'!AM113&lt;=64.99),(360-0.09*'SEC Calculator 2021'!P113),IF(AND('SEC Calculator 2021'!AM113&gt;=65,'SEC Calculator 2021'!AM113&lt;=66.99),(600-0.15*'SEC Calculator 2021'!P113),960-0.24*'SEC Calculator 2021'!P113))))),0)</f>
        <v>0</v>
      </c>
      <c r="AO113" s="86">
        <f t="shared" si="24"/>
        <v>0</v>
      </c>
    </row>
    <row r="114" spans="1:41" outlineLevel="1" x14ac:dyDescent="0.25">
      <c r="A114" s="70">
        <v>85</v>
      </c>
      <c r="B114" s="57"/>
      <c r="C114" s="58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50">
        <f t="shared" si="25"/>
        <v>121</v>
      </c>
      <c r="R114" s="77">
        <f>IFERROR(IF(E114&lt;=3000,E114*VLOOKUP(Q114,'SEC Appendix V2'!$E$8:$F$107,2,FALSE),IF(Q114&lt;55,0,IF(AND('SEC Calculator 2021'!Q114&gt;=55,'SEC Calculator 2021'!Q114&lt;59.99),(240-0.06*'SEC Calculator 2021'!E114),IF(AND('SEC Calculator 2021'!Q114&gt;=60,'SEC Calculator 2021'!Q114&lt;=64.99),(360-0.09*'SEC Calculator 2021'!E114),IF(AND('SEC Calculator 2021'!Q114&gt;=65,'SEC Calculator 2021'!Q114&lt;=66.99),(600-0.15*'SEC Calculator 2021'!E114),960-0.24*'SEC Calculator 2021'!E114))))),0)</f>
        <v>0</v>
      </c>
      <c r="S114" s="78">
        <f t="shared" si="13"/>
        <v>121</v>
      </c>
      <c r="T114" s="77">
        <f>IFERROR(IF(F114&lt;=3000,F114*VLOOKUP(S114,'SEC Appendix V2'!$E$8:$F$107,2,FALSE),IF(S114&lt;55,0,IF(AND('SEC Calculator 2021'!S114&gt;=55,'SEC Calculator 2021'!S114&lt;59.99),(240-0.06*'SEC Calculator 2021'!F114),IF(AND('SEC Calculator 2021'!S114&gt;=60,'SEC Calculator 2021'!S114&lt;=64.99),(360-0.09*'SEC Calculator 2021'!F114),IF(AND('SEC Calculator 2021'!S114&gt;=65,'SEC Calculator 2021'!S114&lt;=66.99),(600-0.15*'SEC Calculator 2021'!F114),960-0.24*'SEC Calculator 2021'!F114))))),0)</f>
        <v>0</v>
      </c>
      <c r="U114" s="78">
        <f t="shared" si="14"/>
        <v>121</v>
      </c>
      <c r="V114" s="77">
        <f>IFERROR(IF(G114&lt;=3000,G114*VLOOKUP(U114,'SEC Appendix V2'!$E$8:$F$107,2,FALSE),IF(U114&lt;55,0,IF(AND('SEC Calculator 2021'!U114&gt;=55,'SEC Calculator 2021'!U114&lt;59.99),(240-0.06*'SEC Calculator 2021'!G114),IF(AND('SEC Calculator 2021'!U114&gt;=60,'SEC Calculator 2021'!U114&lt;=64.99),(360-0.09*'SEC Calculator 2021'!G114),IF(AND('SEC Calculator 2021'!U114&gt;=65,'SEC Calculator 2021'!U114&lt;=66.99),(600-0.15*'SEC Calculator 2021'!G114),960-0.24*'SEC Calculator 2021'!G114))))),0)</f>
        <v>0</v>
      </c>
      <c r="W114" s="78">
        <f t="shared" si="15"/>
        <v>121</v>
      </c>
      <c r="X114" s="77">
        <f>IFERROR(IF(H114&lt;=3000,H114*VLOOKUP(W114,'SEC Appendix V2'!$E$8:$F$107,2,FALSE),IF(W114&lt;55,0,IF(AND('SEC Calculator 2021'!W114&gt;=55,'SEC Calculator 2021'!W114&lt;59.99),(240-0.06*'SEC Calculator 2021'!H114),IF(AND('SEC Calculator 2021'!W114&gt;=60,'SEC Calculator 2021'!W114&lt;=64.99),(360-0.09*'SEC Calculator 2021'!H114),IF(AND('SEC Calculator 2021'!W114&gt;=65,'SEC Calculator 2021'!W114&lt;=66.99),(600-0.15*'SEC Calculator 2021'!H114),960-0.24*'SEC Calculator 2021'!H114))))),0)</f>
        <v>0</v>
      </c>
      <c r="Y114" s="78">
        <f t="shared" si="16"/>
        <v>121</v>
      </c>
      <c r="Z114" s="77">
        <f>IFERROR(IF(I114&lt;=3000,I114*VLOOKUP(Y114,'SEC Appendix V2'!$E$8:$F$107,2,FALSE),IF(Y114&lt;55,0,IF(AND('SEC Calculator 2021'!Y114&gt;=55,'SEC Calculator 2021'!Y114&lt;59.99),(240-0.06*'SEC Calculator 2021'!I114),IF(AND('SEC Calculator 2021'!Y114&gt;=60,'SEC Calculator 2021'!Y114&lt;=64.99),(360-0.09*'SEC Calculator 2021'!I114),IF(AND('SEC Calculator 2021'!Y114&gt;=65,'SEC Calculator 2021'!Y114&lt;=66.99),(600-0.15*'SEC Calculator 2021'!I114),960-0.24*'SEC Calculator 2021'!I114))))),0)</f>
        <v>0</v>
      </c>
      <c r="AA114" s="78">
        <f t="shared" si="17"/>
        <v>121</v>
      </c>
      <c r="AB114" s="77">
        <f>IFERROR(IF(J114&lt;=3000,J114*VLOOKUP(AA114,'SEC Appendix V2'!$E$8:$F$107,2,FALSE),IF(AA114&lt;55,0,IF(AND('SEC Calculator 2021'!AA114&gt;=55,'SEC Calculator 2021'!AA114&lt;59.99),(240-0.06*'SEC Calculator 2021'!J114),IF(AND('SEC Calculator 2021'!AA114&gt;=60,'SEC Calculator 2021'!AA114&lt;=64.99),(360-0.09*'SEC Calculator 2021'!J114),IF(AND('SEC Calculator 2021'!AA114&gt;=65,'SEC Calculator 2021'!AA114&lt;=66.99),(600-0.15*'SEC Calculator 2021'!J114),960-0.24*'SEC Calculator 2021'!J114))))),0)</f>
        <v>0</v>
      </c>
      <c r="AC114" s="78">
        <f t="shared" si="18"/>
        <v>121</v>
      </c>
      <c r="AD114" s="77">
        <f>IFERROR(IF(K114&lt;=3000,K114*VLOOKUP(AC114,'SEC Appendix V2'!$E$8:$F$107,2,FALSE),IF(AC114&lt;55,0,IF(AND('SEC Calculator 2021'!AC114&gt;=55,'SEC Calculator 2021'!AC114&lt;59.99),(240-0.06*'SEC Calculator 2021'!K114),IF(AND('SEC Calculator 2021'!AC114&gt;=60,'SEC Calculator 2021'!AC114&lt;=64.99),(360-0.09*'SEC Calculator 2021'!K114),IF(AND('SEC Calculator 2021'!AC114&gt;=65,'SEC Calculator 2021'!AC114&lt;=66.99),(600-0.15*'SEC Calculator 2021'!K114),960-0.24*'SEC Calculator 2021'!K114))))),0)</f>
        <v>0</v>
      </c>
      <c r="AE114" s="78">
        <f t="shared" si="19"/>
        <v>121</v>
      </c>
      <c r="AF114" s="77">
        <f>IFERROR(IF(L114&lt;=3000,L114*VLOOKUP(AE114,'SEC Appendix V2'!$E$8:$F$107,2,FALSE),IF(AE114&lt;55,0,IF(AND('SEC Calculator 2021'!AE114&gt;=55,'SEC Calculator 2021'!AE114&lt;59.99),(240-0.06*'SEC Calculator 2021'!L114),IF(AND('SEC Calculator 2021'!AE114&gt;=60,'SEC Calculator 2021'!AE114&lt;=64.99),(360-0.09*'SEC Calculator 2021'!L114),IF(AND('SEC Calculator 2021'!AE114&gt;=65,'SEC Calculator 2021'!AE114&lt;=66.99),(600-0.15*'SEC Calculator 2021'!L114),960-0.24*'SEC Calculator 2021'!L114))))),0)</f>
        <v>0</v>
      </c>
      <c r="AG114" s="78">
        <f t="shared" si="20"/>
        <v>121</v>
      </c>
      <c r="AH114" s="77">
        <f>IFERROR(IF(M114&lt;=3000,M114*VLOOKUP(AG114,'SEC Appendix V2'!$E$8:$F$107,2,FALSE),IF(AG114&lt;55,0,IF(AND('SEC Calculator 2021'!AG114&gt;=55,'SEC Calculator 2021'!AG114&lt;59.99),(240-0.06*'SEC Calculator 2021'!M114),IF(AND('SEC Calculator 2021'!AG114&gt;=60,'SEC Calculator 2021'!AG114&lt;=64.99),(360-0.09*'SEC Calculator 2021'!M114),IF(AND('SEC Calculator 2021'!AG114&gt;=65,'SEC Calculator 2021'!AG114&lt;=66.99),(600-0.15*'SEC Calculator 2021'!M114),960-0.24*'SEC Calculator 2021'!M114))))),0)</f>
        <v>0</v>
      </c>
      <c r="AI114" s="78">
        <f t="shared" si="21"/>
        <v>121</v>
      </c>
      <c r="AJ114" s="77">
        <f>IFERROR(IF(N114&lt;=3000,N114*VLOOKUP(AI114,'SEC Appendix V2'!$E$8:$F$107,2,FALSE),IF(AI114&lt;55,0,IF(AND('SEC Calculator 2021'!AI114&gt;=55,'SEC Calculator 2021'!AI114&lt;59.99),(240-0.06*'SEC Calculator 2021'!N114),IF(AND('SEC Calculator 2021'!AI114&gt;=60,'SEC Calculator 2021'!AI114&lt;=64.99),(360-0.09*'SEC Calculator 2021'!N114),IF(AND('SEC Calculator 2021'!AI114&gt;=65,'SEC Calculator 2021'!AI114&lt;=66.99),(600-0.15*'SEC Calculator 2021'!N114),960-0.24*'SEC Calculator 2021'!N114))))),0)</f>
        <v>0</v>
      </c>
      <c r="AK114" s="78">
        <f t="shared" si="22"/>
        <v>121</v>
      </c>
      <c r="AL114" s="77">
        <f>IFERROR(IF(O114&lt;=3000,O114*VLOOKUP(AK114,'SEC Appendix V2'!$E$8:$F$107,2,FALSE),IF(AK114&lt;55,0,IF(AND('SEC Calculator 2021'!AK114&gt;=55,'SEC Calculator 2021'!AK114&lt;59.99),(240-0.06*'SEC Calculator 2021'!O114),IF(AND('SEC Calculator 2021'!AK114&gt;=60,'SEC Calculator 2021'!AK114&lt;=64.99),(360-0.09*'SEC Calculator 2021'!O114),IF(AND('SEC Calculator 2021'!AK114&gt;=65,'SEC Calculator 2021'!AK114&lt;=66.99),(600-0.15*'SEC Calculator 2021'!O114),960-0.24*'SEC Calculator 2021'!O114))))),0)</f>
        <v>0</v>
      </c>
      <c r="AM114" s="78">
        <f t="shared" si="23"/>
        <v>121</v>
      </c>
      <c r="AN114" s="77">
        <f>IFERROR(IF(P114&lt;=3000,P114*VLOOKUP(AM114,'SEC Appendix V2'!$E$8:$F$107,2,FALSE),IF(AM114&lt;55,0,IF(AND('SEC Calculator 2021'!AM114&gt;=55,'SEC Calculator 2021'!AM114&lt;59.99),(240-0.06*'SEC Calculator 2021'!P114),IF(AND('SEC Calculator 2021'!AM114&gt;=60,'SEC Calculator 2021'!AM114&lt;=64.99),(360-0.09*'SEC Calculator 2021'!P114),IF(AND('SEC Calculator 2021'!AM114&gt;=65,'SEC Calculator 2021'!AM114&lt;=66.99),(600-0.15*'SEC Calculator 2021'!P114),960-0.24*'SEC Calculator 2021'!P114))))),0)</f>
        <v>0</v>
      </c>
      <c r="AO114" s="86">
        <f t="shared" si="24"/>
        <v>0</v>
      </c>
    </row>
    <row r="115" spans="1:41" outlineLevel="1" x14ac:dyDescent="0.25">
      <c r="A115" s="70">
        <v>86</v>
      </c>
      <c r="B115" s="57"/>
      <c r="C115" s="58"/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50">
        <f t="shared" si="25"/>
        <v>121</v>
      </c>
      <c r="R115" s="77">
        <f>IFERROR(IF(E115&lt;=3000,E115*VLOOKUP(Q115,'SEC Appendix V2'!$E$8:$F$107,2,FALSE),IF(Q115&lt;55,0,IF(AND('SEC Calculator 2021'!Q115&gt;=55,'SEC Calculator 2021'!Q115&lt;59.99),(240-0.06*'SEC Calculator 2021'!E115),IF(AND('SEC Calculator 2021'!Q115&gt;=60,'SEC Calculator 2021'!Q115&lt;=64.99),(360-0.09*'SEC Calculator 2021'!E115),IF(AND('SEC Calculator 2021'!Q115&gt;=65,'SEC Calculator 2021'!Q115&lt;=66.99),(600-0.15*'SEC Calculator 2021'!E115),960-0.24*'SEC Calculator 2021'!E115))))),0)</f>
        <v>0</v>
      </c>
      <c r="S115" s="78">
        <f t="shared" si="13"/>
        <v>121</v>
      </c>
      <c r="T115" s="77">
        <f>IFERROR(IF(F115&lt;=3000,F115*VLOOKUP(S115,'SEC Appendix V2'!$E$8:$F$107,2,FALSE),IF(S115&lt;55,0,IF(AND('SEC Calculator 2021'!S115&gt;=55,'SEC Calculator 2021'!S115&lt;59.99),(240-0.06*'SEC Calculator 2021'!F115),IF(AND('SEC Calculator 2021'!S115&gt;=60,'SEC Calculator 2021'!S115&lt;=64.99),(360-0.09*'SEC Calculator 2021'!F115),IF(AND('SEC Calculator 2021'!S115&gt;=65,'SEC Calculator 2021'!S115&lt;=66.99),(600-0.15*'SEC Calculator 2021'!F115),960-0.24*'SEC Calculator 2021'!F115))))),0)</f>
        <v>0</v>
      </c>
      <c r="U115" s="78">
        <f t="shared" si="14"/>
        <v>121</v>
      </c>
      <c r="V115" s="77">
        <f>IFERROR(IF(G115&lt;=3000,G115*VLOOKUP(U115,'SEC Appendix V2'!$E$8:$F$107,2,FALSE),IF(U115&lt;55,0,IF(AND('SEC Calculator 2021'!U115&gt;=55,'SEC Calculator 2021'!U115&lt;59.99),(240-0.06*'SEC Calculator 2021'!G115),IF(AND('SEC Calculator 2021'!U115&gt;=60,'SEC Calculator 2021'!U115&lt;=64.99),(360-0.09*'SEC Calculator 2021'!G115),IF(AND('SEC Calculator 2021'!U115&gt;=65,'SEC Calculator 2021'!U115&lt;=66.99),(600-0.15*'SEC Calculator 2021'!G115),960-0.24*'SEC Calculator 2021'!G115))))),0)</f>
        <v>0</v>
      </c>
      <c r="W115" s="78">
        <f t="shared" si="15"/>
        <v>121</v>
      </c>
      <c r="X115" s="77">
        <f>IFERROR(IF(H115&lt;=3000,H115*VLOOKUP(W115,'SEC Appendix V2'!$E$8:$F$107,2,FALSE),IF(W115&lt;55,0,IF(AND('SEC Calculator 2021'!W115&gt;=55,'SEC Calculator 2021'!W115&lt;59.99),(240-0.06*'SEC Calculator 2021'!H115),IF(AND('SEC Calculator 2021'!W115&gt;=60,'SEC Calculator 2021'!W115&lt;=64.99),(360-0.09*'SEC Calculator 2021'!H115),IF(AND('SEC Calculator 2021'!W115&gt;=65,'SEC Calculator 2021'!W115&lt;=66.99),(600-0.15*'SEC Calculator 2021'!H115),960-0.24*'SEC Calculator 2021'!H115))))),0)</f>
        <v>0</v>
      </c>
      <c r="Y115" s="78">
        <f t="shared" si="16"/>
        <v>121</v>
      </c>
      <c r="Z115" s="77">
        <f>IFERROR(IF(I115&lt;=3000,I115*VLOOKUP(Y115,'SEC Appendix V2'!$E$8:$F$107,2,FALSE),IF(Y115&lt;55,0,IF(AND('SEC Calculator 2021'!Y115&gt;=55,'SEC Calculator 2021'!Y115&lt;59.99),(240-0.06*'SEC Calculator 2021'!I115),IF(AND('SEC Calculator 2021'!Y115&gt;=60,'SEC Calculator 2021'!Y115&lt;=64.99),(360-0.09*'SEC Calculator 2021'!I115),IF(AND('SEC Calculator 2021'!Y115&gt;=65,'SEC Calculator 2021'!Y115&lt;=66.99),(600-0.15*'SEC Calculator 2021'!I115),960-0.24*'SEC Calculator 2021'!I115))))),0)</f>
        <v>0</v>
      </c>
      <c r="AA115" s="78">
        <f t="shared" si="17"/>
        <v>121</v>
      </c>
      <c r="AB115" s="77">
        <f>IFERROR(IF(J115&lt;=3000,J115*VLOOKUP(AA115,'SEC Appendix V2'!$E$8:$F$107,2,FALSE),IF(AA115&lt;55,0,IF(AND('SEC Calculator 2021'!AA115&gt;=55,'SEC Calculator 2021'!AA115&lt;59.99),(240-0.06*'SEC Calculator 2021'!J115),IF(AND('SEC Calculator 2021'!AA115&gt;=60,'SEC Calculator 2021'!AA115&lt;=64.99),(360-0.09*'SEC Calculator 2021'!J115),IF(AND('SEC Calculator 2021'!AA115&gt;=65,'SEC Calculator 2021'!AA115&lt;=66.99),(600-0.15*'SEC Calculator 2021'!J115),960-0.24*'SEC Calculator 2021'!J115))))),0)</f>
        <v>0</v>
      </c>
      <c r="AC115" s="78">
        <f t="shared" si="18"/>
        <v>121</v>
      </c>
      <c r="AD115" s="77">
        <f>IFERROR(IF(K115&lt;=3000,K115*VLOOKUP(AC115,'SEC Appendix V2'!$E$8:$F$107,2,FALSE),IF(AC115&lt;55,0,IF(AND('SEC Calculator 2021'!AC115&gt;=55,'SEC Calculator 2021'!AC115&lt;59.99),(240-0.06*'SEC Calculator 2021'!K115),IF(AND('SEC Calculator 2021'!AC115&gt;=60,'SEC Calculator 2021'!AC115&lt;=64.99),(360-0.09*'SEC Calculator 2021'!K115),IF(AND('SEC Calculator 2021'!AC115&gt;=65,'SEC Calculator 2021'!AC115&lt;=66.99),(600-0.15*'SEC Calculator 2021'!K115),960-0.24*'SEC Calculator 2021'!K115))))),0)</f>
        <v>0</v>
      </c>
      <c r="AE115" s="78">
        <f t="shared" si="19"/>
        <v>121</v>
      </c>
      <c r="AF115" s="77">
        <f>IFERROR(IF(L115&lt;=3000,L115*VLOOKUP(AE115,'SEC Appendix V2'!$E$8:$F$107,2,FALSE),IF(AE115&lt;55,0,IF(AND('SEC Calculator 2021'!AE115&gt;=55,'SEC Calculator 2021'!AE115&lt;59.99),(240-0.06*'SEC Calculator 2021'!L115),IF(AND('SEC Calculator 2021'!AE115&gt;=60,'SEC Calculator 2021'!AE115&lt;=64.99),(360-0.09*'SEC Calculator 2021'!L115),IF(AND('SEC Calculator 2021'!AE115&gt;=65,'SEC Calculator 2021'!AE115&lt;=66.99),(600-0.15*'SEC Calculator 2021'!L115),960-0.24*'SEC Calculator 2021'!L115))))),0)</f>
        <v>0</v>
      </c>
      <c r="AG115" s="78">
        <f t="shared" si="20"/>
        <v>121</v>
      </c>
      <c r="AH115" s="77">
        <f>IFERROR(IF(M115&lt;=3000,M115*VLOOKUP(AG115,'SEC Appendix V2'!$E$8:$F$107,2,FALSE),IF(AG115&lt;55,0,IF(AND('SEC Calculator 2021'!AG115&gt;=55,'SEC Calculator 2021'!AG115&lt;59.99),(240-0.06*'SEC Calculator 2021'!M115),IF(AND('SEC Calculator 2021'!AG115&gt;=60,'SEC Calculator 2021'!AG115&lt;=64.99),(360-0.09*'SEC Calculator 2021'!M115),IF(AND('SEC Calculator 2021'!AG115&gt;=65,'SEC Calculator 2021'!AG115&lt;=66.99),(600-0.15*'SEC Calculator 2021'!M115),960-0.24*'SEC Calculator 2021'!M115))))),0)</f>
        <v>0</v>
      </c>
      <c r="AI115" s="78">
        <f t="shared" si="21"/>
        <v>121</v>
      </c>
      <c r="AJ115" s="77">
        <f>IFERROR(IF(N115&lt;=3000,N115*VLOOKUP(AI115,'SEC Appendix V2'!$E$8:$F$107,2,FALSE),IF(AI115&lt;55,0,IF(AND('SEC Calculator 2021'!AI115&gt;=55,'SEC Calculator 2021'!AI115&lt;59.99),(240-0.06*'SEC Calculator 2021'!N115),IF(AND('SEC Calculator 2021'!AI115&gt;=60,'SEC Calculator 2021'!AI115&lt;=64.99),(360-0.09*'SEC Calculator 2021'!N115),IF(AND('SEC Calculator 2021'!AI115&gt;=65,'SEC Calculator 2021'!AI115&lt;=66.99),(600-0.15*'SEC Calculator 2021'!N115),960-0.24*'SEC Calculator 2021'!N115))))),0)</f>
        <v>0</v>
      </c>
      <c r="AK115" s="78">
        <f t="shared" si="22"/>
        <v>121</v>
      </c>
      <c r="AL115" s="77">
        <f>IFERROR(IF(O115&lt;=3000,O115*VLOOKUP(AK115,'SEC Appendix V2'!$E$8:$F$107,2,FALSE),IF(AK115&lt;55,0,IF(AND('SEC Calculator 2021'!AK115&gt;=55,'SEC Calculator 2021'!AK115&lt;59.99),(240-0.06*'SEC Calculator 2021'!O115),IF(AND('SEC Calculator 2021'!AK115&gt;=60,'SEC Calculator 2021'!AK115&lt;=64.99),(360-0.09*'SEC Calculator 2021'!O115),IF(AND('SEC Calculator 2021'!AK115&gt;=65,'SEC Calculator 2021'!AK115&lt;=66.99),(600-0.15*'SEC Calculator 2021'!O115),960-0.24*'SEC Calculator 2021'!O115))))),0)</f>
        <v>0</v>
      </c>
      <c r="AM115" s="78">
        <f t="shared" si="23"/>
        <v>121</v>
      </c>
      <c r="AN115" s="77">
        <f>IFERROR(IF(P115&lt;=3000,P115*VLOOKUP(AM115,'SEC Appendix V2'!$E$8:$F$107,2,FALSE),IF(AM115&lt;55,0,IF(AND('SEC Calculator 2021'!AM115&gt;=55,'SEC Calculator 2021'!AM115&lt;59.99),(240-0.06*'SEC Calculator 2021'!P115),IF(AND('SEC Calculator 2021'!AM115&gt;=60,'SEC Calculator 2021'!AM115&lt;=64.99),(360-0.09*'SEC Calculator 2021'!P115),IF(AND('SEC Calculator 2021'!AM115&gt;=65,'SEC Calculator 2021'!AM115&lt;=66.99),(600-0.15*'SEC Calculator 2021'!P115),960-0.24*'SEC Calculator 2021'!P115))))),0)</f>
        <v>0</v>
      </c>
      <c r="AO115" s="86">
        <f t="shared" si="24"/>
        <v>0</v>
      </c>
    </row>
    <row r="116" spans="1:41" outlineLevel="1" x14ac:dyDescent="0.25">
      <c r="A116" s="70">
        <v>87</v>
      </c>
      <c r="B116" s="58"/>
      <c r="C116" s="58"/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50">
        <f t="shared" si="25"/>
        <v>121</v>
      </c>
      <c r="R116" s="77">
        <f>IFERROR(IF(E116&lt;=3000,E116*VLOOKUP(Q116,'SEC Appendix V2'!$E$8:$F$107,2,FALSE),IF(Q116&lt;55,0,IF(AND('SEC Calculator 2021'!Q116&gt;=55,'SEC Calculator 2021'!Q116&lt;59.99),(240-0.06*'SEC Calculator 2021'!E116),IF(AND('SEC Calculator 2021'!Q116&gt;=60,'SEC Calculator 2021'!Q116&lt;=64.99),(360-0.09*'SEC Calculator 2021'!E116),IF(AND('SEC Calculator 2021'!Q116&gt;=65,'SEC Calculator 2021'!Q116&lt;=66.99),(600-0.15*'SEC Calculator 2021'!E116),960-0.24*'SEC Calculator 2021'!E116))))),0)</f>
        <v>0</v>
      </c>
      <c r="S116" s="78">
        <f t="shared" si="13"/>
        <v>121</v>
      </c>
      <c r="T116" s="77">
        <f>IFERROR(IF(F116&lt;=3000,F116*VLOOKUP(S116,'SEC Appendix V2'!$E$8:$F$107,2,FALSE),IF(S116&lt;55,0,IF(AND('SEC Calculator 2021'!S116&gt;=55,'SEC Calculator 2021'!S116&lt;59.99),(240-0.06*'SEC Calculator 2021'!F116),IF(AND('SEC Calculator 2021'!S116&gt;=60,'SEC Calculator 2021'!S116&lt;=64.99),(360-0.09*'SEC Calculator 2021'!F116),IF(AND('SEC Calculator 2021'!S116&gt;=65,'SEC Calculator 2021'!S116&lt;=66.99),(600-0.15*'SEC Calculator 2021'!F116),960-0.24*'SEC Calculator 2021'!F116))))),0)</f>
        <v>0</v>
      </c>
      <c r="U116" s="78">
        <f t="shared" si="14"/>
        <v>121</v>
      </c>
      <c r="V116" s="77">
        <f>IFERROR(IF(G116&lt;=3000,G116*VLOOKUP(U116,'SEC Appendix V2'!$E$8:$F$107,2,FALSE),IF(U116&lt;55,0,IF(AND('SEC Calculator 2021'!U116&gt;=55,'SEC Calculator 2021'!U116&lt;59.99),(240-0.06*'SEC Calculator 2021'!G116),IF(AND('SEC Calculator 2021'!U116&gt;=60,'SEC Calculator 2021'!U116&lt;=64.99),(360-0.09*'SEC Calculator 2021'!G116),IF(AND('SEC Calculator 2021'!U116&gt;=65,'SEC Calculator 2021'!U116&lt;=66.99),(600-0.15*'SEC Calculator 2021'!G116),960-0.24*'SEC Calculator 2021'!G116))))),0)</f>
        <v>0</v>
      </c>
      <c r="W116" s="78">
        <f t="shared" si="15"/>
        <v>121</v>
      </c>
      <c r="X116" s="77">
        <f>IFERROR(IF(H116&lt;=3000,H116*VLOOKUP(W116,'SEC Appendix V2'!$E$8:$F$107,2,FALSE),IF(W116&lt;55,0,IF(AND('SEC Calculator 2021'!W116&gt;=55,'SEC Calculator 2021'!W116&lt;59.99),(240-0.06*'SEC Calculator 2021'!H116),IF(AND('SEC Calculator 2021'!W116&gt;=60,'SEC Calculator 2021'!W116&lt;=64.99),(360-0.09*'SEC Calculator 2021'!H116),IF(AND('SEC Calculator 2021'!W116&gt;=65,'SEC Calculator 2021'!W116&lt;=66.99),(600-0.15*'SEC Calculator 2021'!H116),960-0.24*'SEC Calculator 2021'!H116))))),0)</f>
        <v>0</v>
      </c>
      <c r="Y116" s="78">
        <f t="shared" si="16"/>
        <v>121</v>
      </c>
      <c r="Z116" s="77">
        <f>IFERROR(IF(I116&lt;=3000,I116*VLOOKUP(Y116,'SEC Appendix V2'!$E$8:$F$107,2,FALSE),IF(Y116&lt;55,0,IF(AND('SEC Calculator 2021'!Y116&gt;=55,'SEC Calculator 2021'!Y116&lt;59.99),(240-0.06*'SEC Calculator 2021'!I116),IF(AND('SEC Calculator 2021'!Y116&gt;=60,'SEC Calculator 2021'!Y116&lt;=64.99),(360-0.09*'SEC Calculator 2021'!I116),IF(AND('SEC Calculator 2021'!Y116&gt;=65,'SEC Calculator 2021'!Y116&lt;=66.99),(600-0.15*'SEC Calculator 2021'!I116),960-0.24*'SEC Calculator 2021'!I116))))),0)</f>
        <v>0</v>
      </c>
      <c r="AA116" s="78">
        <f t="shared" si="17"/>
        <v>121</v>
      </c>
      <c r="AB116" s="77">
        <f>IFERROR(IF(J116&lt;=3000,J116*VLOOKUP(AA116,'SEC Appendix V2'!$E$8:$F$107,2,FALSE),IF(AA116&lt;55,0,IF(AND('SEC Calculator 2021'!AA116&gt;=55,'SEC Calculator 2021'!AA116&lt;59.99),(240-0.06*'SEC Calculator 2021'!J116),IF(AND('SEC Calculator 2021'!AA116&gt;=60,'SEC Calculator 2021'!AA116&lt;=64.99),(360-0.09*'SEC Calculator 2021'!J116),IF(AND('SEC Calculator 2021'!AA116&gt;=65,'SEC Calculator 2021'!AA116&lt;=66.99),(600-0.15*'SEC Calculator 2021'!J116),960-0.24*'SEC Calculator 2021'!J116))))),0)</f>
        <v>0</v>
      </c>
      <c r="AC116" s="78">
        <f t="shared" si="18"/>
        <v>121</v>
      </c>
      <c r="AD116" s="77">
        <f>IFERROR(IF(K116&lt;=3000,K116*VLOOKUP(AC116,'SEC Appendix V2'!$E$8:$F$107,2,FALSE),IF(AC116&lt;55,0,IF(AND('SEC Calculator 2021'!AC116&gt;=55,'SEC Calculator 2021'!AC116&lt;59.99),(240-0.06*'SEC Calculator 2021'!K116),IF(AND('SEC Calculator 2021'!AC116&gt;=60,'SEC Calculator 2021'!AC116&lt;=64.99),(360-0.09*'SEC Calculator 2021'!K116),IF(AND('SEC Calculator 2021'!AC116&gt;=65,'SEC Calculator 2021'!AC116&lt;=66.99),(600-0.15*'SEC Calculator 2021'!K116),960-0.24*'SEC Calculator 2021'!K116))))),0)</f>
        <v>0</v>
      </c>
      <c r="AE116" s="78">
        <f t="shared" si="19"/>
        <v>121</v>
      </c>
      <c r="AF116" s="77">
        <f>IFERROR(IF(L116&lt;=3000,L116*VLOOKUP(AE116,'SEC Appendix V2'!$E$8:$F$107,2,FALSE),IF(AE116&lt;55,0,IF(AND('SEC Calculator 2021'!AE116&gt;=55,'SEC Calculator 2021'!AE116&lt;59.99),(240-0.06*'SEC Calculator 2021'!L116),IF(AND('SEC Calculator 2021'!AE116&gt;=60,'SEC Calculator 2021'!AE116&lt;=64.99),(360-0.09*'SEC Calculator 2021'!L116),IF(AND('SEC Calculator 2021'!AE116&gt;=65,'SEC Calculator 2021'!AE116&lt;=66.99),(600-0.15*'SEC Calculator 2021'!L116),960-0.24*'SEC Calculator 2021'!L116))))),0)</f>
        <v>0</v>
      </c>
      <c r="AG116" s="78">
        <f t="shared" si="20"/>
        <v>121</v>
      </c>
      <c r="AH116" s="77">
        <f>IFERROR(IF(M116&lt;=3000,M116*VLOOKUP(AG116,'SEC Appendix V2'!$E$8:$F$107,2,FALSE),IF(AG116&lt;55,0,IF(AND('SEC Calculator 2021'!AG116&gt;=55,'SEC Calculator 2021'!AG116&lt;59.99),(240-0.06*'SEC Calculator 2021'!M116),IF(AND('SEC Calculator 2021'!AG116&gt;=60,'SEC Calculator 2021'!AG116&lt;=64.99),(360-0.09*'SEC Calculator 2021'!M116),IF(AND('SEC Calculator 2021'!AG116&gt;=65,'SEC Calculator 2021'!AG116&lt;=66.99),(600-0.15*'SEC Calculator 2021'!M116),960-0.24*'SEC Calculator 2021'!M116))))),0)</f>
        <v>0</v>
      </c>
      <c r="AI116" s="78">
        <f t="shared" si="21"/>
        <v>121</v>
      </c>
      <c r="AJ116" s="77">
        <f>IFERROR(IF(N116&lt;=3000,N116*VLOOKUP(AI116,'SEC Appendix V2'!$E$8:$F$107,2,FALSE),IF(AI116&lt;55,0,IF(AND('SEC Calculator 2021'!AI116&gt;=55,'SEC Calculator 2021'!AI116&lt;59.99),(240-0.06*'SEC Calculator 2021'!N116),IF(AND('SEC Calculator 2021'!AI116&gt;=60,'SEC Calculator 2021'!AI116&lt;=64.99),(360-0.09*'SEC Calculator 2021'!N116),IF(AND('SEC Calculator 2021'!AI116&gt;=65,'SEC Calculator 2021'!AI116&lt;=66.99),(600-0.15*'SEC Calculator 2021'!N116),960-0.24*'SEC Calculator 2021'!N116))))),0)</f>
        <v>0</v>
      </c>
      <c r="AK116" s="78">
        <f t="shared" si="22"/>
        <v>121</v>
      </c>
      <c r="AL116" s="77">
        <f>IFERROR(IF(O116&lt;=3000,O116*VLOOKUP(AK116,'SEC Appendix V2'!$E$8:$F$107,2,FALSE),IF(AK116&lt;55,0,IF(AND('SEC Calculator 2021'!AK116&gt;=55,'SEC Calculator 2021'!AK116&lt;59.99),(240-0.06*'SEC Calculator 2021'!O116),IF(AND('SEC Calculator 2021'!AK116&gt;=60,'SEC Calculator 2021'!AK116&lt;=64.99),(360-0.09*'SEC Calculator 2021'!O116),IF(AND('SEC Calculator 2021'!AK116&gt;=65,'SEC Calculator 2021'!AK116&lt;=66.99),(600-0.15*'SEC Calculator 2021'!O116),960-0.24*'SEC Calculator 2021'!O116))))),0)</f>
        <v>0</v>
      </c>
      <c r="AM116" s="78">
        <f t="shared" si="23"/>
        <v>121</v>
      </c>
      <c r="AN116" s="77">
        <f>IFERROR(IF(P116&lt;=3000,P116*VLOOKUP(AM116,'SEC Appendix V2'!$E$8:$F$107,2,FALSE),IF(AM116&lt;55,0,IF(AND('SEC Calculator 2021'!AM116&gt;=55,'SEC Calculator 2021'!AM116&lt;59.99),(240-0.06*'SEC Calculator 2021'!P116),IF(AND('SEC Calculator 2021'!AM116&gt;=60,'SEC Calculator 2021'!AM116&lt;=64.99),(360-0.09*'SEC Calculator 2021'!P116),IF(AND('SEC Calculator 2021'!AM116&gt;=65,'SEC Calculator 2021'!AM116&lt;=66.99),(600-0.15*'SEC Calculator 2021'!P116),960-0.24*'SEC Calculator 2021'!P116))))),0)</f>
        <v>0</v>
      </c>
      <c r="AO116" s="86">
        <f t="shared" si="24"/>
        <v>0</v>
      </c>
    </row>
    <row r="117" spans="1:41" outlineLevel="1" x14ac:dyDescent="0.25">
      <c r="A117" s="70">
        <v>88</v>
      </c>
      <c r="B117" s="57"/>
      <c r="C117" s="58"/>
      <c r="D117" s="59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50">
        <f t="shared" si="25"/>
        <v>121</v>
      </c>
      <c r="R117" s="77">
        <f>IFERROR(IF(E117&lt;=3000,E117*VLOOKUP(Q117,'SEC Appendix V2'!$E$8:$F$107,2,FALSE),IF(Q117&lt;55,0,IF(AND('SEC Calculator 2021'!Q117&gt;=55,'SEC Calculator 2021'!Q117&lt;59.99),(240-0.06*'SEC Calculator 2021'!E117),IF(AND('SEC Calculator 2021'!Q117&gt;=60,'SEC Calculator 2021'!Q117&lt;=64.99),(360-0.09*'SEC Calculator 2021'!E117),IF(AND('SEC Calculator 2021'!Q117&gt;=65,'SEC Calculator 2021'!Q117&lt;=66.99),(600-0.15*'SEC Calculator 2021'!E117),960-0.24*'SEC Calculator 2021'!E117))))),0)</f>
        <v>0</v>
      </c>
      <c r="S117" s="78">
        <f t="shared" si="13"/>
        <v>121</v>
      </c>
      <c r="T117" s="77">
        <f>IFERROR(IF(F117&lt;=3000,F117*VLOOKUP(S117,'SEC Appendix V2'!$E$8:$F$107,2,FALSE),IF(S117&lt;55,0,IF(AND('SEC Calculator 2021'!S117&gt;=55,'SEC Calculator 2021'!S117&lt;59.99),(240-0.06*'SEC Calculator 2021'!F117),IF(AND('SEC Calculator 2021'!S117&gt;=60,'SEC Calculator 2021'!S117&lt;=64.99),(360-0.09*'SEC Calculator 2021'!F117),IF(AND('SEC Calculator 2021'!S117&gt;=65,'SEC Calculator 2021'!S117&lt;=66.99),(600-0.15*'SEC Calculator 2021'!F117),960-0.24*'SEC Calculator 2021'!F117))))),0)</f>
        <v>0</v>
      </c>
      <c r="U117" s="78">
        <f t="shared" si="14"/>
        <v>121</v>
      </c>
      <c r="V117" s="77">
        <f>IFERROR(IF(G117&lt;=3000,G117*VLOOKUP(U117,'SEC Appendix V2'!$E$8:$F$107,2,FALSE),IF(U117&lt;55,0,IF(AND('SEC Calculator 2021'!U117&gt;=55,'SEC Calculator 2021'!U117&lt;59.99),(240-0.06*'SEC Calculator 2021'!G117),IF(AND('SEC Calculator 2021'!U117&gt;=60,'SEC Calculator 2021'!U117&lt;=64.99),(360-0.09*'SEC Calculator 2021'!G117),IF(AND('SEC Calculator 2021'!U117&gt;=65,'SEC Calculator 2021'!U117&lt;=66.99),(600-0.15*'SEC Calculator 2021'!G117),960-0.24*'SEC Calculator 2021'!G117))))),0)</f>
        <v>0</v>
      </c>
      <c r="W117" s="78">
        <f t="shared" si="15"/>
        <v>121</v>
      </c>
      <c r="X117" s="77">
        <f>IFERROR(IF(H117&lt;=3000,H117*VLOOKUP(W117,'SEC Appendix V2'!$E$8:$F$107,2,FALSE),IF(W117&lt;55,0,IF(AND('SEC Calculator 2021'!W117&gt;=55,'SEC Calculator 2021'!W117&lt;59.99),(240-0.06*'SEC Calculator 2021'!H117),IF(AND('SEC Calculator 2021'!W117&gt;=60,'SEC Calculator 2021'!W117&lt;=64.99),(360-0.09*'SEC Calculator 2021'!H117),IF(AND('SEC Calculator 2021'!W117&gt;=65,'SEC Calculator 2021'!W117&lt;=66.99),(600-0.15*'SEC Calculator 2021'!H117),960-0.24*'SEC Calculator 2021'!H117))))),0)</f>
        <v>0</v>
      </c>
      <c r="Y117" s="78">
        <f t="shared" si="16"/>
        <v>121</v>
      </c>
      <c r="Z117" s="77">
        <f>IFERROR(IF(I117&lt;=3000,I117*VLOOKUP(Y117,'SEC Appendix V2'!$E$8:$F$107,2,FALSE),IF(Y117&lt;55,0,IF(AND('SEC Calculator 2021'!Y117&gt;=55,'SEC Calculator 2021'!Y117&lt;59.99),(240-0.06*'SEC Calculator 2021'!I117),IF(AND('SEC Calculator 2021'!Y117&gt;=60,'SEC Calculator 2021'!Y117&lt;=64.99),(360-0.09*'SEC Calculator 2021'!I117),IF(AND('SEC Calculator 2021'!Y117&gt;=65,'SEC Calculator 2021'!Y117&lt;=66.99),(600-0.15*'SEC Calculator 2021'!I117),960-0.24*'SEC Calculator 2021'!I117))))),0)</f>
        <v>0</v>
      </c>
      <c r="AA117" s="78">
        <f t="shared" si="17"/>
        <v>121</v>
      </c>
      <c r="AB117" s="77">
        <f>IFERROR(IF(J117&lt;=3000,J117*VLOOKUP(AA117,'SEC Appendix V2'!$E$8:$F$107,2,FALSE),IF(AA117&lt;55,0,IF(AND('SEC Calculator 2021'!AA117&gt;=55,'SEC Calculator 2021'!AA117&lt;59.99),(240-0.06*'SEC Calculator 2021'!J117),IF(AND('SEC Calculator 2021'!AA117&gt;=60,'SEC Calculator 2021'!AA117&lt;=64.99),(360-0.09*'SEC Calculator 2021'!J117),IF(AND('SEC Calculator 2021'!AA117&gt;=65,'SEC Calculator 2021'!AA117&lt;=66.99),(600-0.15*'SEC Calculator 2021'!J117),960-0.24*'SEC Calculator 2021'!J117))))),0)</f>
        <v>0</v>
      </c>
      <c r="AC117" s="78">
        <f t="shared" si="18"/>
        <v>121</v>
      </c>
      <c r="AD117" s="77">
        <f>IFERROR(IF(K117&lt;=3000,K117*VLOOKUP(AC117,'SEC Appendix V2'!$E$8:$F$107,2,FALSE),IF(AC117&lt;55,0,IF(AND('SEC Calculator 2021'!AC117&gt;=55,'SEC Calculator 2021'!AC117&lt;59.99),(240-0.06*'SEC Calculator 2021'!K117),IF(AND('SEC Calculator 2021'!AC117&gt;=60,'SEC Calculator 2021'!AC117&lt;=64.99),(360-0.09*'SEC Calculator 2021'!K117),IF(AND('SEC Calculator 2021'!AC117&gt;=65,'SEC Calculator 2021'!AC117&lt;=66.99),(600-0.15*'SEC Calculator 2021'!K117),960-0.24*'SEC Calculator 2021'!K117))))),0)</f>
        <v>0</v>
      </c>
      <c r="AE117" s="78">
        <f t="shared" si="19"/>
        <v>121</v>
      </c>
      <c r="AF117" s="77">
        <f>IFERROR(IF(L117&lt;=3000,L117*VLOOKUP(AE117,'SEC Appendix V2'!$E$8:$F$107,2,FALSE),IF(AE117&lt;55,0,IF(AND('SEC Calculator 2021'!AE117&gt;=55,'SEC Calculator 2021'!AE117&lt;59.99),(240-0.06*'SEC Calculator 2021'!L117),IF(AND('SEC Calculator 2021'!AE117&gt;=60,'SEC Calculator 2021'!AE117&lt;=64.99),(360-0.09*'SEC Calculator 2021'!L117),IF(AND('SEC Calculator 2021'!AE117&gt;=65,'SEC Calculator 2021'!AE117&lt;=66.99),(600-0.15*'SEC Calculator 2021'!L117),960-0.24*'SEC Calculator 2021'!L117))))),0)</f>
        <v>0</v>
      </c>
      <c r="AG117" s="78">
        <f t="shared" si="20"/>
        <v>121</v>
      </c>
      <c r="AH117" s="77">
        <f>IFERROR(IF(M117&lt;=3000,M117*VLOOKUP(AG117,'SEC Appendix V2'!$E$8:$F$107,2,FALSE),IF(AG117&lt;55,0,IF(AND('SEC Calculator 2021'!AG117&gt;=55,'SEC Calculator 2021'!AG117&lt;59.99),(240-0.06*'SEC Calculator 2021'!M117),IF(AND('SEC Calculator 2021'!AG117&gt;=60,'SEC Calculator 2021'!AG117&lt;=64.99),(360-0.09*'SEC Calculator 2021'!M117),IF(AND('SEC Calculator 2021'!AG117&gt;=65,'SEC Calculator 2021'!AG117&lt;=66.99),(600-0.15*'SEC Calculator 2021'!M117),960-0.24*'SEC Calculator 2021'!M117))))),0)</f>
        <v>0</v>
      </c>
      <c r="AI117" s="78">
        <f t="shared" si="21"/>
        <v>121</v>
      </c>
      <c r="AJ117" s="77">
        <f>IFERROR(IF(N117&lt;=3000,N117*VLOOKUP(AI117,'SEC Appendix V2'!$E$8:$F$107,2,FALSE),IF(AI117&lt;55,0,IF(AND('SEC Calculator 2021'!AI117&gt;=55,'SEC Calculator 2021'!AI117&lt;59.99),(240-0.06*'SEC Calculator 2021'!N117),IF(AND('SEC Calculator 2021'!AI117&gt;=60,'SEC Calculator 2021'!AI117&lt;=64.99),(360-0.09*'SEC Calculator 2021'!N117),IF(AND('SEC Calculator 2021'!AI117&gt;=65,'SEC Calculator 2021'!AI117&lt;=66.99),(600-0.15*'SEC Calculator 2021'!N117),960-0.24*'SEC Calculator 2021'!N117))))),0)</f>
        <v>0</v>
      </c>
      <c r="AK117" s="78">
        <f t="shared" si="22"/>
        <v>121</v>
      </c>
      <c r="AL117" s="77">
        <f>IFERROR(IF(O117&lt;=3000,O117*VLOOKUP(AK117,'SEC Appendix V2'!$E$8:$F$107,2,FALSE),IF(AK117&lt;55,0,IF(AND('SEC Calculator 2021'!AK117&gt;=55,'SEC Calculator 2021'!AK117&lt;59.99),(240-0.06*'SEC Calculator 2021'!O117),IF(AND('SEC Calculator 2021'!AK117&gt;=60,'SEC Calculator 2021'!AK117&lt;=64.99),(360-0.09*'SEC Calculator 2021'!O117),IF(AND('SEC Calculator 2021'!AK117&gt;=65,'SEC Calculator 2021'!AK117&lt;=66.99),(600-0.15*'SEC Calculator 2021'!O117),960-0.24*'SEC Calculator 2021'!O117))))),0)</f>
        <v>0</v>
      </c>
      <c r="AM117" s="78">
        <f t="shared" si="23"/>
        <v>121</v>
      </c>
      <c r="AN117" s="77">
        <f>IFERROR(IF(P117&lt;=3000,P117*VLOOKUP(AM117,'SEC Appendix V2'!$E$8:$F$107,2,FALSE),IF(AM117&lt;55,0,IF(AND('SEC Calculator 2021'!AM117&gt;=55,'SEC Calculator 2021'!AM117&lt;59.99),(240-0.06*'SEC Calculator 2021'!P117),IF(AND('SEC Calculator 2021'!AM117&gt;=60,'SEC Calculator 2021'!AM117&lt;=64.99),(360-0.09*'SEC Calculator 2021'!P117),IF(AND('SEC Calculator 2021'!AM117&gt;=65,'SEC Calculator 2021'!AM117&lt;=66.99),(600-0.15*'SEC Calculator 2021'!P117),960-0.24*'SEC Calculator 2021'!P117))))),0)</f>
        <v>0</v>
      </c>
      <c r="AO117" s="86">
        <f t="shared" si="24"/>
        <v>0</v>
      </c>
    </row>
    <row r="118" spans="1:41" outlineLevel="1" x14ac:dyDescent="0.25">
      <c r="A118" s="70">
        <v>89</v>
      </c>
      <c r="B118" s="57"/>
      <c r="C118" s="58"/>
      <c r="D118" s="59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50">
        <f t="shared" si="25"/>
        <v>121</v>
      </c>
      <c r="R118" s="77">
        <f>IFERROR(IF(E118&lt;=3000,E118*VLOOKUP(Q118,'SEC Appendix V2'!$E$8:$F$107,2,FALSE),IF(Q118&lt;55,0,IF(AND('SEC Calculator 2021'!Q118&gt;=55,'SEC Calculator 2021'!Q118&lt;59.99),(240-0.06*'SEC Calculator 2021'!E118),IF(AND('SEC Calculator 2021'!Q118&gt;=60,'SEC Calculator 2021'!Q118&lt;=64.99),(360-0.09*'SEC Calculator 2021'!E118),IF(AND('SEC Calculator 2021'!Q118&gt;=65,'SEC Calculator 2021'!Q118&lt;=66.99),(600-0.15*'SEC Calculator 2021'!E118),960-0.24*'SEC Calculator 2021'!E118))))),0)</f>
        <v>0</v>
      </c>
      <c r="S118" s="78">
        <f t="shared" si="13"/>
        <v>121</v>
      </c>
      <c r="T118" s="77">
        <f>IFERROR(IF(F118&lt;=3000,F118*VLOOKUP(S118,'SEC Appendix V2'!$E$8:$F$107,2,FALSE),IF(S118&lt;55,0,IF(AND('SEC Calculator 2021'!S118&gt;=55,'SEC Calculator 2021'!S118&lt;59.99),(240-0.06*'SEC Calculator 2021'!F118),IF(AND('SEC Calculator 2021'!S118&gt;=60,'SEC Calculator 2021'!S118&lt;=64.99),(360-0.09*'SEC Calculator 2021'!F118),IF(AND('SEC Calculator 2021'!S118&gt;=65,'SEC Calculator 2021'!S118&lt;=66.99),(600-0.15*'SEC Calculator 2021'!F118),960-0.24*'SEC Calculator 2021'!F118))))),0)</f>
        <v>0</v>
      </c>
      <c r="U118" s="78">
        <f t="shared" si="14"/>
        <v>121</v>
      </c>
      <c r="V118" s="77">
        <f>IFERROR(IF(G118&lt;=3000,G118*VLOOKUP(U118,'SEC Appendix V2'!$E$8:$F$107,2,FALSE),IF(U118&lt;55,0,IF(AND('SEC Calculator 2021'!U118&gt;=55,'SEC Calculator 2021'!U118&lt;59.99),(240-0.06*'SEC Calculator 2021'!G118),IF(AND('SEC Calculator 2021'!U118&gt;=60,'SEC Calculator 2021'!U118&lt;=64.99),(360-0.09*'SEC Calculator 2021'!G118),IF(AND('SEC Calculator 2021'!U118&gt;=65,'SEC Calculator 2021'!U118&lt;=66.99),(600-0.15*'SEC Calculator 2021'!G118),960-0.24*'SEC Calculator 2021'!G118))))),0)</f>
        <v>0</v>
      </c>
      <c r="W118" s="78">
        <f t="shared" si="15"/>
        <v>121</v>
      </c>
      <c r="X118" s="77">
        <f>IFERROR(IF(H118&lt;=3000,H118*VLOOKUP(W118,'SEC Appendix V2'!$E$8:$F$107,2,FALSE),IF(W118&lt;55,0,IF(AND('SEC Calculator 2021'!W118&gt;=55,'SEC Calculator 2021'!W118&lt;59.99),(240-0.06*'SEC Calculator 2021'!H118),IF(AND('SEC Calculator 2021'!W118&gt;=60,'SEC Calculator 2021'!W118&lt;=64.99),(360-0.09*'SEC Calculator 2021'!H118),IF(AND('SEC Calculator 2021'!W118&gt;=65,'SEC Calculator 2021'!W118&lt;=66.99),(600-0.15*'SEC Calculator 2021'!H118),960-0.24*'SEC Calculator 2021'!H118))))),0)</f>
        <v>0</v>
      </c>
      <c r="Y118" s="78">
        <f t="shared" si="16"/>
        <v>121</v>
      </c>
      <c r="Z118" s="77">
        <f>IFERROR(IF(I118&lt;=3000,I118*VLOOKUP(Y118,'SEC Appendix V2'!$E$8:$F$107,2,FALSE),IF(Y118&lt;55,0,IF(AND('SEC Calculator 2021'!Y118&gt;=55,'SEC Calculator 2021'!Y118&lt;59.99),(240-0.06*'SEC Calculator 2021'!I118),IF(AND('SEC Calculator 2021'!Y118&gt;=60,'SEC Calculator 2021'!Y118&lt;=64.99),(360-0.09*'SEC Calculator 2021'!I118),IF(AND('SEC Calculator 2021'!Y118&gt;=65,'SEC Calculator 2021'!Y118&lt;=66.99),(600-0.15*'SEC Calculator 2021'!I118),960-0.24*'SEC Calculator 2021'!I118))))),0)</f>
        <v>0</v>
      </c>
      <c r="AA118" s="78">
        <f t="shared" si="17"/>
        <v>121</v>
      </c>
      <c r="AB118" s="77">
        <f>IFERROR(IF(J118&lt;=3000,J118*VLOOKUP(AA118,'SEC Appendix V2'!$E$8:$F$107,2,FALSE),IF(AA118&lt;55,0,IF(AND('SEC Calculator 2021'!AA118&gt;=55,'SEC Calculator 2021'!AA118&lt;59.99),(240-0.06*'SEC Calculator 2021'!J118),IF(AND('SEC Calculator 2021'!AA118&gt;=60,'SEC Calculator 2021'!AA118&lt;=64.99),(360-0.09*'SEC Calculator 2021'!J118),IF(AND('SEC Calculator 2021'!AA118&gt;=65,'SEC Calculator 2021'!AA118&lt;=66.99),(600-0.15*'SEC Calculator 2021'!J118),960-0.24*'SEC Calculator 2021'!J118))))),0)</f>
        <v>0</v>
      </c>
      <c r="AC118" s="78">
        <f t="shared" si="18"/>
        <v>121</v>
      </c>
      <c r="AD118" s="77">
        <f>IFERROR(IF(K118&lt;=3000,K118*VLOOKUP(AC118,'SEC Appendix V2'!$E$8:$F$107,2,FALSE),IF(AC118&lt;55,0,IF(AND('SEC Calculator 2021'!AC118&gt;=55,'SEC Calculator 2021'!AC118&lt;59.99),(240-0.06*'SEC Calculator 2021'!K118),IF(AND('SEC Calculator 2021'!AC118&gt;=60,'SEC Calculator 2021'!AC118&lt;=64.99),(360-0.09*'SEC Calculator 2021'!K118),IF(AND('SEC Calculator 2021'!AC118&gt;=65,'SEC Calculator 2021'!AC118&lt;=66.99),(600-0.15*'SEC Calculator 2021'!K118),960-0.24*'SEC Calculator 2021'!K118))))),0)</f>
        <v>0</v>
      </c>
      <c r="AE118" s="78">
        <f t="shared" si="19"/>
        <v>121</v>
      </c>
      <c r="AF118" s="77">
        <f>IFERROR(IF(L118&lt;=3000,L118*VLOOKUP(AE118,'SEC Appendix V2'!$E$8:$F$107,2,FALSE),IF(AE118&lt;55,0,IF(AND('SEC Calculator 2021'!AE118&gt;=55,'SEC Calculator 2021'!AE118&lt;59.99),(240-0.06*'SEC Calculator 2021'!L118),IF(AND('SEC Calculator 2021'!AE118&gt;=60,'SEC Calculator 2021'!AE118&lt;=64.99),(360-0.09*'SEC Calculator 2021'!L118),IF(AND('SEC Calculator 2021'!AE118&gt;=65,'SEC Calculator 2021'!AE118&lt;=66.99),(600-0.15*'SEC Calculator 2021'!L118),960-0.24*'SEC Calculator 2021'!L118))))),0)</f>
        <v>0</v>
      </c>
      <c r="AG118" s="78">
        <f t="shared" si="20"/>
        <v>121</v>
      </c>
      <c r="AH118" s="77">
        <f>IFERROR(IF(M118&lt;=3000,M118*VLOOKUP(AG118,'SEC Appendix V2'!$E$8:$F$107,2,FALSE),IF(AG118&lt;55,0,IF(AND('SEC Calculator 2021'!AG118&gt;=55,'SEC Calculator 2021'!AG118&lt;59.99),(240-0.06*'SEC Calculator 2021'!M118),IF(AND('SEC Calculator 2021'!AG118&gt;=60,'SEC Calculator 2021'!AG118&lt;=64.99),(360-0.09*'SEC Calculator 2021'!M118),IF(AND('SEC Calculator 2021'!AG118&gt;=65,'SEC Calculator 2021'!AG118&lt;=66.99),(600-0.15*'SEC Calculator 2021'!M118),960-0.24*'SEC Calculator 2021'!M118))))),0)</f>
        <v>0</v>
      </c>
      <c r="AI118" s="78">
        <f t="shared" si="21"/>
        <v>121</v>
      </c>
      <c r="AJ118" s="77">
        <f>IFERROR(IF(N118&lt;=3000,N118*VLOOKUP(AI118,'SEC Appendix V2'!$E$8:$F$107,2,FALSE),IF(AI118&lt;55,0,IF(AND('SEC Calculator 2021'!AI118&gt;=55,'SEC Calculator 2021'!AI118&lt;59.99),(240-0.06*'SEC Calculator 2021'!N118),IF(AND('SEC Calculator 2021'!AI118&gt;=60,'SEC Calculator 2021'!AI118&lt;=64.99),(360-0.09*'SEC Calculator 2021'!N118),IF(AND('SEC Calculator 2021'!AI118&gt;=65,'SEC Calculator 2021'!AI118&lt;=66.99),(600-0.15*'SEC Calculator 2021'!N118),960-0.24*'SEC Calculator 2021'!N118))))),0)</f>
        <v>0</v>
      </c>
      <c r="AK118" s="78">
        <f t="shared" si="22"/>
        <v>121</v>
      </c>
      <c r="AL118" s="77">
        <f>IFERROR(IF(O118&lt;=3000,O118*VLOOKUP(AK118,'SEC Appendix V2'!$E$8:$F$107,2,FALSE),IF(AK118&lt;55,0,IF(AND('SEC Calculator 2021'!AK118&gt;=55,'SEC Calculator 2021'!AK118&lt;59.99),(240-0.06*'SEC Calculator 2021'!O118),IF(AND('SEC Calculator 2021'!AK118&gt;=60,'SEC Calculator 2021'!AK118&lt;=64.99),(360-0.09*'SEC Calculator 2021'!O118),IF(AND('SEC Calculator 2021'!AK118&gt;=65,'SEC Calculator 2021'!AK118&lt;=66.99),(600-0.15*'SEC Calculator 2021'!O118),960-0.24*'SEC Calculator 2021'!O118))))),0)</f>
        <v>0</v>
      </c>
      <c r="AM118" s="78">
        <f t="shared" si="23"/>
        <v>121</v>
      </c>
      <c r="AN118" s="77">
        <f>IFERROR(IF(P118&lt;=3000,P118*VLOOKUP(AM118,'SEC Appendix V2'!$E$8:$F$107,2,FALSE),IF(AM118&lt;55,0,IF(AND('SEC Calculator 2021'!AM118&gt;=55,'SEC Calculator 2021'!AM118&lt;59.99),(240-0.06*'SEC Calculator 2021'!P118),IF(AND('SEC Calculator 2021'!AM118&gt;=60,'SEC Calculator 2021'!AM118&lt;=64.99),(360-0.09*'SEC Calculator 2021'!P118),IF(AND('SEC Calculator 2021'!AM118&gt;=65,'SEC Calculator 2021'!AM118&lt;=66.99),(600-0.15*'SEC Calculator 2021'!P118),960-0.24*'SEC Calculator 2021'!P118))))),0)</f>
        <v>0</v>
      </c>
      <c r="AO118" s="86">
        <f t="shared" si="24"/>
        <v>0</v>
      </c>
    </row>
    <row r="119" spans="1:41" outlineLevel="1" x14ac:dyDescent="0.25">
      <c r="A119" s="70">
        <v>90</v>
      </c>
      <c r="B119" s="58"/>
      <c r="C119" s="58"/>
      <c r="D119" s="59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50">
        <f t="shared" si="25"/>
        <v>121</v>
      </c>
      <c r="R119" s="77">
        <f>IFERROR(IF(E119&lt;=3000,E119*VLOOKUP(Q119,'SEC Appendix V2'!$E$8:$F$107,2,FALSE),IF(Q119&lt;55,0,IF(AND('SEC Calculator 2021'!Q119&gt;=55,'SEC Calculator 2021'!Q119&lt;59.99),(240-0.06*'SEC Calculator 2021'!E119),IF(AND('SEC Calculator 2021'!Q119&gt;=60,'SEC Calculator 2021'!Q119&lt;=64.99),(360-0.09*'SEC Calculator 2021'!E119),IF(AND('SEC Calculator 2021'!Q119&gt;=65,'SEC Calculator 2021'!Q119&lt;=66.99),(600-0.15*'SEC Calculator 2021'!E119),960-0.24*'SEC Calculator 2021'!E119))))),0)</f>
        <v>0</v>
      </c>
      <c r="S119" s="78">
        <f t="shared" si="13"/>
        <v>121</v>
      </c>
      <c r="T119" s="77">
        <f>IFERROR(IF(F119&lt;=3000,F119*VLOOKUP(S119,'SEC Appendix V2'!$E$8:$F$107,2,FALSE),IF(S119&lt;55,0,IF(AND('SEC Calculator 2021'!S119&gt;=55,'SEC Calculator 2021'!S119&lt;59.99),(240-0.06*'SEC Calculator 2021'!F119),IF(AND('SEC Calculator 2021'!S119&gt;=60,'SEC Calculator 2021'!S119&lt;=64.99),(360-0.09*'SEC Calculator 2021'!F119),IF(AND('SEC Calculator 2021'!S119&gt;=65,'SEC Calculator 2021'!S119&lt;=66.99),(600-0.15*'SEC Calculator 2021'!F119),960-0.24*'SEC Calculator 2021'!F119))))),0)</f>
        <v>0</v>
      </c>
      <c r="U119" s="78">
        <f t="shared" si="14"/>
        <v>121</v>
      </c>
      <c r="V119" s="77">
        <f>IFERROR(IF(G119&lt;=3000,G119*VLOOKUP(U119,'SEC Appendix V2'!$E$8:$F$107,2,FALSE),IF(U119&lt;55,0,IF(AND('SEC Calculator 2021'!U119&gt;=55,'SEC Calculator 2021'!U119&lt;59.99),(240-0.06*'SEC Calculator 2021'!G119),IF(AND('SEC Calculator 2021'!U119&gt;=60,'SEC Calculator 2021'!U119&lt;=64.99),(360-0.09*'SEC Calculator 2021'!G119),IF(AND('SEC Calculator 2021'!U119&gt;=65,'SEC Calculator 2021'!U119&lt;=66.99),(600-0.15*'SEC Calculator 2021'!G119),960-0.24*'SEC Calculator 2021'!G119))))),0)</f>
        <v>0</v>
      </c>
      <c r="W119" s="78">
        <f t="shared" si="15"/>
        <v>121</v>
      </c>
      <c r="X119" s="77">
        <f>IFERROR(IF(H119&lt;=3000,H119*VLOOKUP(W119,'SEC Appendix V2'!$E$8:$F$107,2,FALSE),IF(W119&lt;55,0,IF(AND('SEC Calculator 2021'!W119&gt;=55,'SEC Calculator 2021'!W119&lt;59.99),(240-0.06*'SEC Calculator 2021'!H119),IF(AND('SEC Calculator 2021'!W119&gt;=60,'SEC Calculator 2021'!W119&lt;=64.99),(360-0.09*'SEC Calculator 2021'!H119),IF(AND('SEC Calculator 2021'!W119&gt;=65,'SEC Calculator 2021'!W119&lt;=66.99),(600-0.15*'SEC Calculator 2021'!H119),960-0.24*'SEC Calculator 2021'!H119))))),0)</f>
        <v>0</v>
      </c>
      <c r="Y119" s="78">
        <f t="shared" si="16"/>
        <v>121</v>
      </c>
      <c r="Z119" s="77">
        <f>IFERROR(IF(I119&lt;=3000,I119*VLOOKUP(Y119,'SEC Appendix V2'!$E$8:$F$107,2,FALSE),IF(Y119&lt;55,0,IF(AND('SEC Calculator 2021'!Y119&gt;=55,'SEC Calculator 2021'!Y119&lt;59.99),(240-0.06*'SEC Calculator 2021'!I119),IF(AND('SEC Calculator 2021'!Y119&gt;=60,'SEC Calculator 2021'!Y119&lt;=64.99),(360-0.09*'SEC Calculator 2021'!I119),IF(AND('SEC Calculator 2021'!Y119&gt;=65,'SEC Calculator 2021'!Y119&lt;=66.99),(600-0.15*'SEC Calculator 2021'!I119),960-0.24*'SEC Calculator 2021'!I119))))),0)</f>
        <v>0</v>
      </c>
      <c r="AA119" s="78">
        <f t="shared" si="17"/>
        <v>121</v>
      </c>
      <c r="AB119" s="77">
        <f>IFERROR(IF(J119&lt;=3000,J119*VLOOKUP(AA119,'SEC Appendix V2'!$E$8:$F$107,2,FALSE),IF(AA119&lt;55,0,IF(AND('SEC Calculator 2021'!AA119&gt;=55,'SEC Calculator 2021'!AA119&lt;59.99),(240-0.06*'SEC Calculator 2021'!J119),IF(AND('SEC Calculator 2021'!AA119&gt;=60,'SEC Calculator 2021'!AA119&lt;=64.99),(360-0.09*'SEC Calculator 2021'!J119),IF(AND('SEC Calculator 2021'!AA119&gt;=65,'SEC Calculator 2021'!AA119&lt;=66.99),(600-0.15*'SEC Calculator 2021'!J119),960-0.24*'SEC Calculator 2021'!J119))))),0)</f>
        <v>0</v>
      </c>
      <c r="AC119" s="78">
        <f t="shared" si="18"/>
        <v>121</v>
      </c>
      <c r="AD119" s="77">
        <f>IFERROR(IF(K119&lt;=3000,K119*VLOOKUP(AC119,'SEC Appendix V2'!$E$8:$F$107,2,FALSE),IF(AC119&lt;55,0,IF(AND('SEC Calculator 2021'!AC119&gt;=55,'SEC Calculator 2021'!AC119&lt;59.99),(240-0.06*'SEC Calculator 2021'!K119),IF(AND('SEC Calculator 2021'!AC119&gt;=60,'SEC Calculator 2021'!AC119&lt;=64.99),(360-0.09*'SEC Calculator 2021'!K119),IF(AND('SEC Calculator 2021'!AC119&gt;=65,'SEC Calculator 2021'!AC119&lt;=66.99),(600-0.15*'SEC Calculator 2021'!K119),960-0.24*'SEC Calculator 2021'!K119))))),0)</f>
        <v>0</v>
      </c>
      <c r="AE119" s="78">
        <f t="shared" si="19"/>
        <v>121</v>
      </c>
      <c r="AF119" s="77">
        <f>IFERROR(IF(L119&lt;=3000,L119*VLOOKUP(AE119,'SEC Appendix V2'!$E$8:$F$107,2,FALSE),IF(AE119&lt;55,0,IF(AND('SEC Calculator 2021'!AE119&gt;=55,'SEC Calculator 2021'!AE119&lt;59.99),(240-0.06*'SEC Calculator 2021'!L119),IF(AND('SEC Calculator 2021'!AE119&gt;=60,'SEC Calculator 2021'!AE119&lt;=64.99),(360-0.09*'SEC Calculator 2021'!L119),IF(AND('SEC Calculator 2021'!AE119&gt;=65,'SEC Calculator 2021'!AE119&lt;=66.99),(600-0.15*'SEC Calculator 2021'!L119),960-0.24*'SEC Calculator 2021'!L119))))),0)</f>
        <v>0</v>
      </c>
      <c r="AG119" s="78">
        <f t="shared" si="20"/>
        <v>121</v>
      </c>
      <c r="AH119" s="77">
        <f>IFERROR(IF(M119&lt;=3000,M119*VLOOKUP(AG119,'SEC Appendix V2'!$E$8:$F$107,2,FALSE),IF(AG119&lt;55,0,IF(AND('SEC Calculator 2021'!AG119&gt;=55,'SEC Calculator 2021'!AG119&lt;59.99),(240-0.06*'SEC Calculator 2021'!M119),IF(AND('SEC Calculator 2021'!AG119&gt;=60,'SEC Calculator 2021'!AG119&lt;=64.99),(360-0.09*'SEC Calculator 2021'!M119),IF(AND('SEC Calculator 2021'!AG119&gt;=65,'SEC Calculator 2021'!AG119&lt;=66.99),(600-0.15*'SEC Calculator 2021'!M119),960-0.24*'SEC Calculator 2021'!M119))))),0)</f>
        <v>0</v>
      </c>
      <c r="AI119" s="78">
        <f t="shared" si="21"/>
        <v>121</v>
      </c>
      <c r="AJ119" s="77">
        <f>IFERROR(IF(N119&lt;=3000,N119*VLOOKUP(AI119,'SEC Appendix V2'!$E$8:$F$107,2,FALSE),IF(AI119&lt;55,0,IF(AND('SEC Calculator 2021'!AI119&gt;=55,'SEC Calculator 2021'!AI119&lt;59.99),(240-0.06*'SEC Calculator 2021'!N119),IF(AND('SEC Calculator 2021'!AI119&gt;=60,'SEC Calculator 2021'!AI119&lt;=64.99),(360-0.09*'SEC Calculator 2021'!N119),IF(AND('SEC Calculator 2021'!AI119&gt;=65,'SEC Calculator 2021'!AI119&lt;=66.99),(600-0.15*'SEC Calculator 2021'!N119),960-0.24*'SEC Calculator 2021'!N119))))),0)</f>
        <v>0</v>
      </c>
      <c r="AK119" s="78">
        <f t="shared" si="22"/>
        <v>121</v>
      </c>
      <c r="AL119" s="77">
        <f>IFERROR(IF(O119&lt;=3000,O119*VLOOKUP(AK119,'SEC Appendix V2'!$E$8:$F$107,2,FALSE),IF(AK119&lt;55,0,IF(AND('SEC Calculator 2021'!AK119&gt;=55,'SEC Calculator 2021'!AK119&lt;59.99),(240-0.06*'SEC Calculator 2021'!O119),IF(AND('SEC Calculator 2021'!AK119&gt;=60,'SEC Calculator 2021'!AK119&lt;=64.99),(360-0.09*'SEC Calculator 2021'!O119),IF(AND('SEC Calculator 2021'!AK119&gt;=65,'SEC Calculator 2021'!AK119&lt;=66.99),(600-0.15*'SEC Calculator 2021'!O119),960-0.24*'SEC Calculator 2021'!O119))))),0)</f>
        <v>0</v>
      </c>
      <c r="AM119" s="78">
        <f t="shared" si="23"/>
        <v>121</v>
      </c>
      <c r="AN119" s="77">
        <f>IFERROR(IF(P119&lt;=3000,P119*VLOOKUP(AM119,'SEC Appendix V2'!$E$8:$F$107,2,FALSE),IF(AM119&lt;55,0,IF(AND('SEC Calculator 2021'!AM119&gt;=55,'SEC Calculator 2021'!AM119&lt;59.99),(240-0.06*'SEC Calculator 2021'!P119),IF(AND('SEC Calculator 2021'!AM119&gt;=60,'SEC Calculator 2021'!AM119&lt;=64.99),(360-0.09*'SEC Calculator 2021'!P119),IF(AND('SEC Calculator 2021'!AM119&gt;=65,'SEC Calculator 2021'!AM119&lt;=66.99),(600-0.15*'SEC Calculator 2021'!P119),960-0.24*'SEC Calculator 2021'!P119))))),0)</f>
        <v>0</v>
      </c>
      <c r="AO119" s="86">
        <f t="shared" si="24"/>
        <v>0</v>
      </c>
    </row>
    <row r="120" spans="1:41" outlineLevel="1" x14ac:dyDescent="0.25">
      <c r="A120" s="70">
        <v>91</v>
      </c>
      <c r="B120" s="57"/>
      <c r="C120" s="58"/>
      <c r="D120" s="59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50">
        <f t="shared" si="25"/>
        <v>121</v>
      </c>
      <c r="R120" s="77">
        <f>IFERROR(IF(E120&lt;=3000,E120*VLOOKUP(Q120,'SEC Appendix V2'!$E$8:$F$107,2,FALSE),IF(Q120&lt;55,0,IF(AND('SEC Calculator 2021'!Q120&gt;=55,'SEC Calculator 2021'!Q120&lt;59.99),(240-0.06*'SEC Calculator 2021'!E120),IF(AND('SEC Calculator 2021'!Q120&gt;=60,'SEC Calculator 2021'!Q120&lt;=64.99),(360-0.09*'SEC Calculator 2021'!E120),IF(AND('SEC Calculator 2021'!Q120&gt;=65,'SEC Calculator 2021'!Q120&lt;=66.99),(600-0.15*'SEC Calculator 2021'!E120),960-0.24*'SEC Calculator 2021'!E120))))),0)</f>
        <v>0</v>
      </c>
      <c r="S120" s="78">
        <f t="shared" si="13"/>
        <v>121</v>
      </c>
      <c r="T120" s="77">
        <f>IFERROR(IF(F120&lt;=3000,F120*VLOOKUP(S120,'SEC Appendix V2'!$E$8:$F$107,2,FALSE),IF(S120&lt;55,0,IF(AND('SEC Calculator 2021'!S120&gt;=55,'SEC Calculator 2021'!S120&lt;59.99),(240-0.06*'SEC Calculator 2021'!F120),IF(AND('SEC Calculator 2021'!S120&gt;=60,'SEC Calculator 2021'!S120&lt;=64.99),(360-0.09*'SEC Calculator 2021'!F120),IF(AND('SEC Calculator 2021'!S120&gt;=65,'SEC Calculator 2021'!S120&lt;=66.99),(600-0.15*'SEC Calculator 2021'!F120),960-0.24*'SEC Calculator 2021'!F120))))),0)</f>
        <v>0</v>
      </c>
      <c r="U120" s="78">
        <f t="shared" si="14"/>
        <v>121</v>
      </c>
      <c r="V120" s="77">
        <f>IFERROR(IF(G120&lt;=3000,G120*VLOOKUP(U120,'SEC Appendix V2'!$E$8:$F$107,2,FALSE),IF(U120&lt;55,0,IF(AND('SEC Calculator 2021'!U120&gt;=55,'SEC Calculator 2021'!U120&lt;59.99),(240-0.06*'SEC Calculator 2021'!G120),IF(AND('SEC Calculator 2021'!U120&gt;=60,'SEC Calculator 2021'!U120&lt;=64.99),(360-0.09*'SEC Calculator 2021'!G120),IF(AND('SEC Calculator 2021'!U120&gt;=65,'SEC Calculator 2021'!U120&lt;=66.99),(600-0.15*'SEC Calculator 2021'!G120),960-0.24*'SEC Calculator 2021'!G120))))),0)</f>
        <v>0</v>
      </c>
      <c r="W120" s="78">
        <f t="shared" si="15"/>
        <v>121</v>
      </c>
      <c r="X120" s="77">
        <f>IFERROR(IF(H120&lt;=3000,H120*VLOOKUP(W120,'SEC Appendix V2'!$E$8:$F$107,2,FALSE),IF(W120&lt;55,0,IF(AND('SEC Calculator 2021'!W120&gt;=55,'SEC Calculator 2021'!W120&lt;59.99),(240-0.06*'SEC Calculator 2021'!H120),IF(AND('SEC Calculator 2021'!W120&gt;=60,'SEC Calculator 2021'!W120&lt;=64.99),(360-0.09*'SEC Calculator 2021'!H120),IF(AND('SEC Calculator 2021'!W120&gt;=65,'SEC Calculator 2021'!W120&lt;=66.99),(600-0.15*'SEC Calculator 2021'!H120),960-0.24*'SEC Calculator 2021'!H120))))),0)</f>
        <v>0</v>
      </c>
      <c r="Y120" s="78">
        <f t="shared" si="16"/>
        <v>121</v>
      </c>
      <c r="Z120" s="77">
        <f>IFERROR(IF(I120&lt;=3000,I120*VLOOKUP(Y120,'SEC Appendix V2'!$E$8:$F$107,2,FALSE),IF(Y120&lt;55,0,IF(AND('SEC Calculator 2021'!Y120&gt;=55,'SEC Calculator 2021'!Y120&lt;59.99),(240-0.06*'SEC Calculator 2021'!I120),IF(AND('SEC Calculator 2021'!Y120&gt;=60,'SEC Calculator 2021'!Y120&lt;=64.99),(360-0.09*'SEC Calculator 2021'!I120),IF(AND('SEC Calculator 2021'!Y120&gt;=65,'SEC Calculator 2021'!Y120&lt;=66.99),(600-0.15*'SEC Calculator 2021'!I120),960-0.24*'SEC Calculator 2021'!I120))))),0)</f>
        <v>0</v>
      </c>
      <c r="AA120" s="78">
        <f t="shared" si="17"/>
        <v>121</v>
      </c>
      <c r="AB120" s="77">
        <f>IFERROR(IF(J120&lt;=3000,J120*VLOOKUP(AA120,'SEC Appendix V2'!$E$8:$F$107,2,FALSE),IF(AA120&lt;55,0,IF(AND('SEC Calculator 2021'!AA120&gt;=55,'SEC Calculator 2021'!AA120&lt;59.99),(240-0.06*'SEC Calculator 2021'!J120),IF(AND('SEC Calculator 2021'!AA120&gt;=60,'SEC Calculator 2021'!AA120&lt;=64.99),(360-0.09*'SEC Calculator 2021'!J120),IF(AND('SEC Calculator 2021'!AA120&gt;=65,'SEC Calculator 2021'!AA120&lt;=66.99),(600-0.15*'SEC Calculator 2021'!J120),960-0.24*'SEC Calculator 2021'!J120))))),0)</f>
        <v>0</v>
      </c>
      <c r="AC120" s="78">
        <f t="shared" si="18"/>
        <v>121</v>
      </c>
      <c r="AD120" s="77">
        <f>IFERROR(IF(K120&lt;=3000,K120*VLOOKUP(AC120,'SEC Appendix V2'!$E$8:$F$107,2,FALSE),IF(AC120&lt;55,0,IF(AND('SEC Calculator 2021'!AC120&gt;=55,'SEC Calculator 2021'!AC120&lt;59.99),(240-0.06*'SEC Calculator 2021'!K120),IF(AND('SEC Calculator 2021'!AC120&gt;=60,'SEC Calculator 2021'!AC120&lt;=64.99),(360-0.09*'SEC Calculator 2021'!K120),IF(AND('SEC Calculator 2021'!AC120&gt;=65,'SEC Calculator 2021'!AC120&lt;=66.99),(600-0.15*'SEC Calculator 2021'!K120),960-0.24*'SEC Calculator 2021'!K120))))),0)</f>
        <v>0</v>
      </c>
      <c r="AE120" s="78">
        <f t="shared" si="19"/>
        <v>121</v>
      </c>
      <c r="AF120" s="77">
        <f>IFERROR(IF(L120&lt;=3000,L120*VLOOKUP(AE120,'SEC Appendix V2'!$E$8:$F$107,2,FALSE),IF(AE120&lt;55,0,IF(AND('SEC Calculator 2021'!AE120&gt;=55,'SEC Calculator 2021'!AE120&lt;59.99),(240-0.06*'SEC Calculator 2021'!L120),IF(AND('SEC Calculator 2021'!AE120&gt;=60,'SEC Calculator 2021'!AE120&lt;=64.99),(360-0.09*'SEC Calculator 2021'!L120),IF(AND('SEC Calculator 2021'!AE120&gt;=65,'SEC Calculator 2021'!AE120&lt;=66.99),(600-0.15*'SEC Calculator 2021'!L120),960-0.24*'SEC Calculator 2021'!L120))))),0)</f>
        <v>0</v>
      </c>
      <c r="AG120" s="78">
        <f t="shared" si="20"/>
        <v>121</v>
      </c>
      <c r="AH120" s="77">
        <f>IFERROR(IF(M120&lt;=3000,M120*VLOOKUP(AG120,'SEC Appendix V2'!$E$8:$F$107,2,FALSE),IF(AG120&lt;55,0,IF(AND('SEC Calculator 2021'!AG120&gt;=55,'SEC Calculator 2021'!AG120&lt;59.99),(240-0.06*'SEC Calculator 2021'!M120),IF(AND('SEC Calculator 2021'!AG120&gt;=60,'SEC Calculator 2021'!AG120&lt;=64.99),(360-0.09*'SEC Calculator 2021'!M120),IF(AND('SEC Calculator 2021'!AG120&gt;=65,'SEC Calculator 2021'!AG120&lt;=66.99),(600-0.15*'SEC Calculator 2021'!M120),960-0.24*'SEC Calculator 2021'!M120))))),0)</f>
        <v>0</v>
      </c>
      <c r="AI120" s="78">
        <f t="shared" si="21"/>
        <v>121</v>
      </c>
      <c r="AJ120" s="77">
        <f>IFERROR(IF(N120&lt;=3000,N120*VLOOKUP(AI120,'SEC Appendix V2'!$E$8:$F$107,2,FALSE),IF(AI120&lt;55,0,IF(AND('SEC Calculator 2021'!AI120&gt;=55,'SEC Calculator 2021'!AI120&lt;59.99),(240-0.06*'SEC Calculator 2021'!N120),IF(AND('SEC Calculator 2021'!AI120&gt;=60,'SEC Calculator 2021'!AI120&lt;=64.99),(360-0.09*'SEC Calculator 2021'!N120),IF(AND('SEC Calculator 2021'!AI120&gt;=65,'SEC Calculator 2021'!AI120&lt;=66.99),(600-0.15*'SEC Calculator 2021'!N120),960-0.24*'SEC Calculator 2021'!N120))))),0)</f>
        <v>0</v>
      </c>
      <c r="AK120" s="78">
        <f t="shared" si="22"/>
        <v>121</v>
      </c>
      <c r="AL120" s="77">
        <f>IFERROR(IF(O120&lt;=3000,O120*VLOOKUP(AK120,'SEC Appendix V2'!$E$8:$F$107,2,FALSE),IF(AK120&lt;55,0,IF(AND('SEC Calculator 2021'!AK120&gt;=55,'SEC Calculator 2021'!AK120&lt;59.99),(240-0.06*'SEC Calculator 2021'!O120),IF(AND('SEC Calculator 2021'!AK120&gt;=60,'SEC Calculator 2021'!AK120&lt;=64.99),(360-0.09*'SEC Calculator 2021'!O120),IF(AND('SEC Calculator 2021'!AK120&gt;=65,'SEC Calculator 2021'!AK120&lt;=66.99),(600-0.15*'SEC Calculator 2021'!O120),960-0.24*'SEC Calculator 2021'!O120))))),0)</f>
        <v>0</v>
      </c>
      <c r="AM120" s="78">
        <f t="shared" si="23"/>
        <v>121</v>
      </c>
      <c r="AN120" s="77">
        <f>IFERROR(IF(P120&lt;=3000,P120*VLOOKUP(AM120,'SEC Appendix V2'!$E$8:$F$107,2,FALSE),IF(AM120&lt;55,0,IF(AND('SEC Calculator 2021'!AM120&gt;=55,'SEC Calculator 2021'!AM120&lt;59.99),(240-0.06*'SEC Calculator 2021'!P120),IF(AND('SEC Calculator 2021'!AM120&gt;=60,'SEC Calculator 2021'!AM120&lt;=64.99),(360-0.09*'SEC Calculator 2021'!P120),IF(AND('SEC Calculator 2021'!AM120&gt;=65,'SEC Calculator 2021'!AM120&lt;=66.99),(600-0.15*'SEC Calculator 2021'!P120),960-0.24*'SEC Calculator 2021'!P120))))),0)</f>
        <v>0</v>
      </c>
      <c r="AO120" s="86">
        <f t="shared" si="24"/>
        <v>0</v>
      </c>
    </row>
    <row r="121" spans="1:41" outlineLevel="1" x14ac:dyDescent="0.25">
      <c r="A121" s="70">
        <v>92</v>
      </c>
      <c r="B121" s="57"/>
      <c r="C121" s="58"/>
      <c r="D121" s="59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50">
        <f t="shared" si="25"/>
        <v>121</v>
      </c>
      <c r="R121" s="77">
        <f>IFERROR(IF(E121&lt;=3000,E121*VLOOKUP(Q121,'SEC Appendix V2'!$E$8:$F$107,2,FALSE),IF(Q121&lt;55,0,IF(AND('SEC Calculator 2021'!Q121&gt;=55,'SEC Calculator 2021'!Q121&lt;59.99),(240-0.06*'SEC Calculator 2021'!E121),IF(AND('SEC Calculator 2021'!Q121&gt;=60,'SEC Calculator 2021'!Q121&lt;=64.99),(360-0.09*'SEC Calculator 2021'!E121),IF(AND('SEC Calculator 2021'!Q121&gt;=65,'SEC Calculator 2021'!Q121&lt;=66.99),(600-0.15*'SEC Calculator 2021'!E121),960-0.24*'SEC Calculator 2021'!E121))))),0)</f>
        <v>0</v>
      </c>
      <c r="S121" s="78">
        <f t="shared" si="13"/>
        <v>121</v>
      </c>
      <c r="T121" s="77">
        <f>IFERROR(IF(F121&lt;=3000,F121*VLOOKUP(S121,'SEC Appendix V2'!$E$8:$F$107,2,FALSE),IF(S121&lt;55,0,IF(AND('SEC Calculator 2021'!S121&gt;=55,'SEC Calculator 2021'!S121&lt;59.99),(240-0.06*'SEC Calculator 2021'!F121),IF(AND('SEC Calculator 2021'!S121&gt;=60,'SEC Calculator 2021'!S121&lt;=64.99),(360-0.09*'SEC Calculator 2021'!F121),IF(AND('SEC Calculator 2021'!S121&gt;=65,'SEC Calculator 2021'!S121&lt;=66.99),(600-0.15*'SEC Calculator 2021'!F121),960-0.24*'SEC Calculator 2021'!F121))))),0)</f>
        <v>0</v>
      </c>
      <c r="U121" s="78">
        <f t="shared" si="14"/>
        <v>121</v>
      </c>
      <c r="V121" s="77">
        <f>IFERROR(IF(G121&lt;=3000,G121*VLOOKUP(U121,'SEC Appendix V2'!$E$8:$F$107,2,FALSE),IF(U121&lt;55,0,IF(AND('SEC Calculator 2021'!U121&gt;=55,'SEC Calculator 2021'!U121&lt;59.99),(240-0.06*'SEC Calculator 2021'!G121),IF(AND('SEC Calculator 2021'!U121&gt;=60,'SEC Calculator 2021'!U121&lt;=64.99),(360-0.09*'SEC Calculator 2021'!G121),IF(AND('SEC Calculator 2021'!U121&gt;=65,'SEC Calculator 2021'!U121&lt;=66.99),(600-0.15*'SEC Calculator 2021'!G121),960-0.24*'SEC Calculator 2021'!G121))))),0)</f>
        <v>0</v>
      </c>
      <c r="W121" s="78">
        <f t="shared" si="15"/>
        <v>121</v>
      </c>
      <c r="X121" s="77">
        <f>IFERROR(IF(H121&lt;=3000,H121*VLOOKUP(W121,'SEC Appendix V2'!$E$8:$F$107,2,FALSE),IF(W121&lt;55,0,IF(AND('SEC Calculator 2021'!W121&gt;=55,'SEC Calculator 2021'!W121&lt;59.99),(240-0.06*'SEC Calculator 2021'!H121),IF(AND('SEC Calculator 2021'!W121&gt;=60,'SEC Calculator 2021'!W121&lt;=64.99),(360-0.09*'SEC Calculator 2021'!H121),IF(AND('SEC Calculator 2021'!W121&gt;=65,'SEC Calculator 2021'!W121&lt;=66.99),(600-0.15*'SEC Calculator 2021'!H121),960-0.24*'SEC Calculator 2021'!H121))))),0)</f>
        <v>0</v>
      </c>
      <c r="Y121" s="78">
        <f t="shared" si="16"/>
        <v>121</v>
      </c>
      <c r="Z121" s="77">
        <f>IFERROR(IF(I121&lt;=3000,I121*VLOOKUP(Y121,'SEC Appendix V2'!$E$8:$F$107,2,FALSE),IF(Y121&lt;55,0,IF(AND('SEC Calculator 2021'!Y121&gt;=55,'SEC Calculator 2021'!Y121&lt;59.99),(240-0.06*'SEC Calculator 2021'!I121),IF(AND('SEC Calculator 2021'!Y121&gt;=60,'SEC Calculator 2021'!Y121&lt;=64.99),(360-0.09*'SEC Calculator 2021'!I121),IF(AND('SEC Calculator 2021'!Y121&gt;=65,'SEC Calculator 2021'!Y121&lt;=66.99),(600-0.15*'SEC Calculator 2021'!I121),960-0.24*'SEC Calculator 2021'!I121))))),0)</f>
        <v>0</v>
      </c>
      <c r="AA121" s="78">
        <f t="shared" si="17"/>
        <v>121</v>
      </c>
      <c r="AB121" s="77">
        <f>IFERROR(IF(J121&lt;=3000,J121*VLOOKUP(AA121,'SEC Appendix V2'!$E$8:$F$107,2,FALSE),IF(AA121&lt;55,0,IF(AND('SEC Calculator 2021'!AA121&gt;=55,'SEC Calculator 2021'!AA121&lt;59.99),(240-0.06*'SEC Calculator 2021'!J121),IF(AND('SEC Calculator 2021'!AA121&gt;=60,'SEC Calculator 2021'!AA121&lt;=64.99),(360-0.09*'SEC Calculator 2021'!J121),IF(AND('SEC Calculator 2021'!AA121&gt;=65,'SEC Calculator 2021'!AA121&lt;=66.99),(600-0.15*'SEC Calculator 2021'!J121),960-0.24*'SEC Calculator 2021'!J121))))),0)</f>
        <v>0</v>
      </c>
      <c r="AC121" s="78">
        <f t="shared" si="18"/>
        <v>121</v>
      </c>
      <c r="AD121" s="77">
        <f>IFERROR(IF(K121&lt;=3000,K121*VLOOKUP(AC121,'SEC Appendix V2'!$E$8:$F$107,2,FALSE),IF(AC121&lt;55,0,IF(AND('SEC Calculator 2021'!AC121&gt;=55,'SEC Calculator 2021'!AC121&lt;59.99),(240-0.06*'SEC Calculator 2021'!K121),IF(AND('SEC Calculator 2021'!AC121&gt;=60,'SEC Calculator 2021'!AC121&lt;=64.99),(360-0.09*'SEC Calculator 2021'!K121),IF(AND('SEC Calculator 2021'!AC121&gt;=65,'SEC Calculator 2021'!AC121&lt;=66.99),(600-0.15*'SEC Calculator 2021'!K121),960-0.24*'SEC Calculator 2021'!K121))))),0)</f>
        <v>0</v>
      </c>
      <c r="AE121" s="78">
        <f t="shared" si="19"/>
        <v>121</v>
      </c>
      <c r="AF121" s="77">
        <f>IFERROR(IF(L121&lt;=3000,L121*VLOOKUP(AE121,'SEC Appendix V2'!$E$8:$F$107,2,FALSE),IF(AE121&lt;55,0,IF(AND('SEC Calculator 2021'!AE121&gt;=55,'SEC Calculator 2021'!AE121&lt;59.99),(240-0.06*'SEC Calculator 2021'!L121),IF(AND('SEC Calculator 2021'!AE121&gt;=60,'SEC Calculator 2021'!AE121&lt;=64.99),(360-0.09*'SEC Calculator 2021'!L121),IF(AND('SEC Calculator 2021'!AE121&gt;=65,'SEC Calculator 2021'!AE121&lt;=66.99),(600-0.15*'SEC Calculator 2021'!L121),960-0.24*'SEC Calculator 2021'!L121))))),0)</f>
        <v>0</v>
      </c>
      <c r="AG121" s="78">
        <f t="shared" si="20"/>
        <v>121</v>
      </c>
      <c r="AH121" s="77">
        <f>IFERROR(IF(M121&lt;=3000,M121*VLOOKUP(AG121,'SEC Appendix V2'!$E$8:$F$107,2,FALSE),IF(AG121&lt;55,0,IF(AND('SEC Calculator 2021'!AG121&gt;=55,'SEC Calculator 2021'!AG121&lt;59.99),(240-0.06*'SEC Calculator 2021'!M121),IF(AND('SEC Calculator 2021'!AG121&gt;=60,'SEC Calculator 2021'!AG121&lt;=64.99),(360-0.09*'SEC Calculator 2021'!M121),IF(AND('SEC Calculator 2021'!AG121&gt;=65,'SEC Calculator 2021'!AG121&lt;=66.99),(600-0.15*'SEC Calculator 2021'!M121),960-0.24*'SEC Calculator 2021'!M121))))),0)</f>
        <v>0</v>
      </c>
      <c r="AI121" s="78">
        <f t="shared" si="21"/>
        <v>121</v>
      </c>
      <c r="AJ121" s="77">
        <f>IFERROR(IF(N121&lt;=3000,N121*VLOOKUP(AI121,'SEC Appendix V2'!$E$8:$F$107,2,FALSE),IF(AI121&lt;55,0,IF(AND('SEC Calculator 2021'!AI121&gt;=55,'SEC Calculator 2021'!AI121&lt;59.99),(240-0.06*'SEC Calculator 2021'!N121),IF(AND('SEC Calculator 2021'!AI121&gt;=60,'SEC Calculator 2021'!AI121&lt;=64.99),(360-0.09*'SEC Calculator 2021'!N121),IF(AND('SEC Calculator 2021'!AI121&gt;=65,'SEC Calculator 2021'!AI121&lt;=66.99),(600-0.15*'SEC Calculator 2021'!N121),960-0.24*'SEC Calculator 2021'!N121))))),0)</f>
        <v>0</v>
      </c>
      <c r="AK121" s="78">
        <f t="shared" si="22"/>
        <v>121</v>
      </c>
      <c r="AL121" s="77">
        <f>IFERROR(IF(O121&lt;=3000,O121*VLOOKUP(AK121,'SEC Appendix V2'!$E$8:$F$107,2,FALSE),IF(AK121&lt;55,0,IF(AND('SEC Calculator 2021'!AK121&gt;=55,'SEC Calculator 2021'!AK121&lt;59.99),(240-0.06*'SEC Calculator 2021'!O121),IF(AND('SEC Calculator 2021'!AK121&gt;=60,'SEC Calculator 2021'!AK121&lt;=64.99),(360-0.09*'SEC Calculator 2021'!O121),IF(AND('SEC Calculator 2021'!AK121&gt;=65,'SEC Calculator 2021'!AK121&lt;=66.99),(600-0.15*'SEC Calculator 2021'!O121),960-0.24*'SEC Calculator 2021'!O121))))),0)</f>
        <v>0</v>
      </c>
      <c r="AM121" s="78">
        <f t="shared" si="23"/>
        <v>121</v>
      </c>
      <c r="AN121" s="77">
        <f>IFERROR(IF(P121&lt;=3000,P121*VLOOKUP(AM121,'SEC Appendix V2'!$E$8:$F$107,2,FALSE),IF(AM121&lt;55,0,IF(AND('SEC Calculator 2021'!AM121&gt;=55,'SEC Calculator 2021'!AM121&lt;59.99),(240-0.06*'SEC Calculator 2021'!P121),IF(AND('SEC Calculator 2021'!AM121&gt;=60,'SEC Calculator 2021'!AM121&lt;=64.99),(360-0.09*'SEC Calculator 2021'!P121),IF(AND('SEC Calculator 2021'!AM121&gt;=65,'SEC Calculator 2021'!AM121&lt;=66.99),(600-0.15*'SEC Calculator 2021'!P121),960-0.24*'SEC Calculator 2021'!P121))))),0)</f>
        <v>0</v>
      </c>
      <c r="AO121" s="86">
        <f t="shared" si="24"/>
        <v>0</v>
      </c>
    </row>
    <row r="122" spans="1:41" outlineLevel="1" x14ac:dyDescent="0.25">
      <c r="A122" s="70">
        <v>93</v>
      </c>
      <c r="B122" s="58"/>
      <c r="C122" s="58"/>
      <c r="D122" s="59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50">
        <f t="shared" si="25"/>
        <v>121</v>
      </c>
      <c r="R122" s="77">
        <f>IFERROR(IF(E122&lt;=3000,E122*VLOOKUP(Q122,'SEC Appendix V2'!$E$8:$F$107,2,FALSE),IF(Q122&lt;55,0,IF(AND('SEC Calculator 2021'!Q122&gt;=55,'SEC Calculator 2021'!Q122&lt;59.99),(240-0.06*'SEC Calculator 2021'!E122),IF(AND('SEC Calculator 2021'!Q122&gt;=60,'SEC Calculator 2021'!Q122&lt;=64.99),(360-0.09*'SEC Calculator 2021'!E122),IF(AND('SEC Calculator 2021'!Q122&gt;=65,'SEC Calculator 2021'!Q122&lt;=66.99),(600-0.15*'SEC Calculator 2021'!E122),960-0.24*'SEC Calculator 2021'!E122))))),0)</f>
        <v>0</v>
      </c>
      <c r="S122" s="78">
        <f t="shared" si="13"/>
        <v>121</v>
      </c>
      <c r="T122" s="77">
        <f>IFERROR(IF(F122&lt;=3000,F122*VLOOKUP(S122,'SEC Appendix V2'!$E$8:$F$107,2,FALSE),IF(S122&lt;55,0,IF(AND('SEC Calculator 2021'!S122&gt;=55,'SEC Calculator 2021'!S122&lt;59.99),(240-0.06*'SEC Calculator 2021'!F122),IF(AND('SEC Calculator 2021'!S122&gt;=60,'SEC Calculator 2021'!S122&lt;=64.99),(360-0.09*'SEC Calculator 2021'!F122),IF(AND('SEC Calculator 2021'!S122&gt;=65,'SEC Calculator 2021'!S122&lt;=66.99),(600-0.15*'SEC Calculator 2021'!F122),960-0.24*'SEC Calculator 2021'!F122))))),0)</f>
        <v>0</v>
      </c>
      <c r="U122" s="78">
        <f t="shared" si="14"/>
        <v>121</v>
      </c>
      <c r="V122" s="77">
        <f>IFERROR(IF(G122&lt;=3000,G122*VLOOKUP(U122,'SEC Appendix V2'!$E$8:$F$107,2,FALSE),IF(U122&lt;55,0,IF(AND('SEC Calculator 2021'!U122&gt;=55,'SEC Calculator 2021'!U122&lt;59.99),(240-0.06*'SEC Calculator 2021'!G122),IF(AND('SEC Calculator 2021'!U122&gt;=60,'SEC Calculator 2021'!U122&lt;=64.99),(360-0.09*'SEC Calculator 2021'!G122),IF(AND('SEC Calculator 2021'!U122&gt;=65,'SEC Calculator 2021'!U122&lt;=66.99),(600-0.15*'SEC Calculator 2021'!G122),960-0.24*'SEC Calculator 2021'!G122))))),0)</f>
        <v>0</v>
      </c>
      <c r="W122" s="78">
        <f t="shared" si="15"/>
        <v>121</v>
      </c>
      <c r="X122" s="77">
        <f>IFERROR(IF(H122&lt;=3000,H122*VLOOKUP(W122,'SEC Appendix V2'!$E$8:$F$107,2,FALSE),IF(W122&lt;55,0,IF(AND('SEC Calculator 2021'!W122&gt;=55,'SEC Calculator 2021'!W122&lt;59.99),(240-0.06*'SEC Calculator 2021'!H122),IF(AND('SEC Calculator 2021'!W122&gt;=60,'SEC Calculator 2021'!W122&lt;=64.99),(360-0.09*'SEC Calculator 2021'!H122),IF(AND('SEC Calculator 2021'!W122&gt;=65,'SEC Calculator 2021'!W122&lt;=66.99),(600-0.15*'SEC Calculator 2021'!H122),960-0.24*'SEC Calculator 2021'!H122))))),0)</f>
        <v>0</v>
      </c>
      <c r="Y122" s="78">
        <f t="shared" si="16"/>
        <v>121</v>
      </c>
      <c r="Z122" s="77">
        <f>IFERROR(IF(I122&lt;=3000,I122*VLOOKUP(Y122,'SEC Appendix V2'!$E$8:$F$107,2,FALSE),IF(Y122&lt;55,0,IF(AND('SEC Calculator 2021'!Y122&gt;=55,'SEC Calculator 2021'!Y122&lt;59.99),(240-0.06*'SEC Calculator 2021'!I122),IF(AND('SEC Calculator 2021'!Y122&gt;=60,'SEC Calculator 2021'!Y122&lt;=64.99),(360-0.09*'SEC Calculator 2021'!I122),IF(AND('SEC Calculator 2021'!Y122&gt;=65,'SEC Calculator 2021'!Y122&lt;=66.99),(600-0.15*'SEC Calculator 2021'!I122),960-0.24*'SEC Calculator 2021'!I122))))),0)</f>
        <v>0</v>
      </c>
      <c r="AA122" s="78">
        <f t="shared" si="17"/>
        <v>121</v>
      </c>
      <c r="AB122" s="77">
        <f>IFERROR(IF(J122&lt;=3000,J122*VLOOKUP(AA122,'SEC Appendix V2'!$E$8:$F$107,2,FALSE),IF(AA122&lt;55,0,IF(AND('SEC Calculator 2021'!AA122&gt;=55,'SEC Calculator 2021'!AA122&lt;59.99),(240-0.06*'SEC Calculator 2021'!J122),IF(AND('SEC Calculator 2021'!AA122&gt;=60,'SEC Calculator 2021'!AA122&lt;=64.99),(360-0.09*'SEC Calculator 2021'!J122),IF(AND('SEC Calculator 2021'!AA122&gt;=65,'SEC Calculator 2021'!AA122&lt;=66.99),(600-0.15*'SEC Calculator 2021'!J122),960-0.24*'SEC Calculator 2021'!J122))))),0)</f>
        <v>0</v>
      </c>
      <c r="AC122" s="78">
        <f t="shared" si="18"/>
        <v>121</v>
      </c>
      <c r="AD122" s="77">
        <f>IFERROR(IF(K122&lt;=3000,K122*VLOOKUP(AC122,'SEC Appendix V2'!$E$8:$F$107,2,FALSE),IF(AC122&lt;55,0,IF(AND('SEC Calculator 2021'!AC122&gt;=55,'SEC Calculator 2021'!AC122&lt;59.99),(240-0.06*'SEC Calculator 2021'!K122),IF(AND('SEC Calculator 2021'!AC122&gt;=60,'SEC Calculator 2021'!AC122&lt;=64.99),(360-0.09*'SEC Calculator 2021'!K122),IF(AND('SEC Calculator 2021'!AC122&gt;=65,'SEC Calculator 2021'!AC122&lt;=66.99),(600-0.15*'SEC Calculator 2021'!K122),960-0.24*'SEC Calculator 2021'!K122))))),0)</f>
        <v>0</v>
      </c>
      <c r="AE122" s="78">
        <f t="shared" si="19"/>
        <v>121</v>
      </c>
      <c r="AF122" s="77">
        <f>IFERROR(IF(L122&lt;=3000,L122*VLOOKUP(AE122,'SEC Appendix V2'!$E$8:$F$107,2,FALSE),IF(AE122&lt;55,0,IF(AND('SEC Calculator 2021'!AE122&gt;=55,'SEC Calculator 2021'!AE122&lt;59.99),(240-0.06*'SEC Calculator 2021'!L122),IF(AND('SEC Calculator 2021'!AE122&gt;=60,'SEC Calculator 2021'!AE122&lt;=64.99),(360-0.09*'SEC Calculator 2021'!L122),IF(AND('SEC Calculator 2021'!AE122&gt;=65,'SEC Calculator 2021'!AE122&lt;=66.99),(600-0.15*'SEC Calculator 2021'!L122),960-0.24*'SEC Calculator 2021'!L122))))),0)</f>
        <v>0</v>
      </c>
      <c r="AG122" s="78">
        <f t="shared" si="20"/>
        <v>121</v>
      </c>
      <c r="AH122" s="77">
        <f>IFERROR(IF(M122&lt;=3000,M122*VLOOKUP(AG122,'SEC Appendix V2'!$E$8:$F$107,2,FALSE),IF(AG122&lt;55,0,IF(AND('SEC Calculator 2021'!AG122&gt;=55,'SEC Calculator 2021'!AG122&lt;59.99),(240-0.06*'SEC Calculator 2021'!M122),IF(AND('SEC Calculator 2021'!AG122&gt;=60,'SEC Calculator 2021'!AG122&lt;=64.99),(360-0.09*'SEC Calculator 2021'!M122),IF(AND('SEC Calculator 2021'!AG122&gt;=65,'SEC Calculator 2021'!AG122&lt;=66.99),(600-0.15*'SEC Calculator 2021'!M122),960-0.24*'SEC Calculator 2021'!M122))))),0)</f>
        <v>0</v>
      </c>
      <c r="AI122" s="78">
        <f t="shared" si="21"/>
        <v>121</v>
      </c>
      <c r="AJ122" s="77">
        <f>IFERROR(IF(N122&lt;=3000,N122*VLOOKUP(AI122,'SEC Appendix V2'!$E$8:$F$107,2,FALSE),IF(AI122&lt;55,0,IF(AND('SEC Calculator 2021'!AI122&gt;=55,'SEC Calculator 2021'!AI122&lt;59.99),(240-0.06*'SEC Calculator 2021'!N122),IF(AND('SEC Calculator 2021'!AI122&gt;=60,'SEC Calculator 2021'!AI122&lt;=64.99),(360-0.09*'SEC Calculator 2021'!N122),IF(AND('SEC Calculator 2021'!AI122&gt;=65,'SEC Calculator 2021'!AI122&lt;=66.99),(600-0.15*'SEC Calculator 2021'!N122),960-0.24*'SEC Calculator 2021'!N122))))),0)</f>
        <v>0</v>
      </c>
      <c r="AK122" s="78">
        <f t="shared" si="22"/>
        <v>121</v>
      </c>
      <c r="AL122" s="77">
        <f>IFERROR(IF(O122&lt;=3000,O122*VLOOKUP(AK122,'SEC Appendix V2'!$E$8:$F$107,2,FALSE),IF(AK122&lt;55,0,IF(AND('SEC Calculator 2021'!AK122&gt;=55,'SEC Calculator 2021'!AK122&lt;59.99),(240-0.06*'SEC Calculator 2021'!O122),IF(AND('SEC Calculator 2021'!AK122&gt;=60,'SEC Calculator 2021'!AK122&lt;=64.99),(360-0.09*'SEC Calculator 2021'!O122),IF(AND('SEC Calculator 2021'!AK122&gt;=65,'SEC Calculator 2021'!AK122&lt;=66.99),(600-0.15*'SEC Calculator 2021'!O122),960-0.24*'SEC Calculator 2021'!O122))))),0)</f>
        <v>0</v>
      </c>
      <c r="AM122" s="78">
        <f t="shared" si="23"/>
        <v>121</v>
      </c>
      <c r="AN122" s="77">
        <f>IFERROR(IF(P122&lt;=3000,P122*VLOOKUP(AM122,'SEC Appendix V2'!$E$8:$F$107,2,FALSE),IF(AM122&lt;55,0,IF(AND('SEC Calculator 2021'!AM122&gt;=55,'SEC Calculator 2021'!AM122&lt;59.99),(240-0.06*'SEC Calculator 2021'!P122),IF(AND('SEC Calculator 2021'!AM122&gt;=60,'SEC Calculator 2021'!AM122&lt;=64.99),(360-0.09*'SEC Calculator 2021'!P122),IF(AND('SEC Calculator 2021'!AM122&gt;=65,'SEC Calculator 2021'!AM122&lt;=66.99),(600-0.15*'SEC Calculator 2021'!P122),960-0.24*'SEC Calculator 2021'!P122))))),0)</f>
        <v>0</v>
      </c>
      <c r="AO122" s="86">
        <f t="shared" si="24"/>
        <v>0</v>
      </c>
    </row>
    <row r="123" spans="1:41" outlineLevel="1" x14ac:dyDescent="0.25">
      <c r="A123" s="70">
        <v>94</v>
      </c>
      <c r="B123" s="57"/>
      <c r="C123" s="58"/>
      <c r="D123" s="59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50">
        <f t="shared" si="25"/>
        <v>121</v>
      </c>
      <c r="R123" s="77">
        <f>IFERROR(IF(E123&lt;=3000,E123*VLOOKUP(Q123,'SEC Appendix V2'!$E$8:$F$107,2,FALSE),IF(Q123&lt;55,0,IF(AND('SEC Calculator 2021'!Q123&gt;=55,'SEC Calculator 2021'!Q123&lt;59.99),(240-0.06*'SEC Calculator 2021'!E123),IF(AND('SEC Calculator 2021'!Q123&gt;=60,'SEC Calculator 2021'!Q123&lt;=64.99),(360-0.09*'SEC Calculator 2021'!E123),IF(AND('SEC Calculator 2021'!Q123&gt;=65,'SEC Calculator 2021'!Q123&lt;=66.99),(600-0.15*'SEC Calculator 2021'!E123),960-0.24*'SEC Calculator 2021'!E123))))),0)</f>
        <v>0</v>
      </c>
      <c r="S123" s="78">
        <f t="shared" si="13"/>
        <v>121</v>
      </c>
      <c r="T123" s="77">
        <f>IFERROR(IF(F123&lt;=3000,F123*VLOOKUP(S123,'SEC Appendix V2'!$E$8:$F$107,2,FALSE),IF(S123&lt;55,0,IF(AND('SEC Calculator 2021'!S123&gt;=55,'SEC Calculator 2021'!S123&lt;59.99),(240-0.06*'SEC Calculator 2021'!F123),IF(AND('SEC Calculator 2021'!S123&gt;=60,'SEC Calculator 2021'!S123&lt;=64.99),(360-0.09*'SEC Calculator 2021'!F123),IF(AND('SEC Calculator 2021'!S123&gt;=65,'SEC Calculator 2021'!S123&lt;=66.99),(600-0.15*'SEC Calculator 2021'!F123),960-0.24*'SEC Calculator 2021'!F123))))),0)</f>
        <v>0</v>
      </c>
      <c r="U123" s="78">
        <f t="shared" si="14"/>
        <v>121</v>
      </c>
      <c r="V123" s="77">
        <f>IFERROR(IF(G123&lt;=3000,G123*VLOOKUP(U123,'SEC Appendix V2'!$E$8:$F$107,2,FALSE),IF(U123&lt;55,0,IF(AND('SEC Calculator 2021'!U123&gt;=55,'SEC Calculator 2021'!U123&lt;59.99),(240-0.06*'SEC Calculator 2021'!G123),IF(AND('SEC Calculator 2021'!U123&gt;=60,'SEC Calculator 2021'!U123&lt;=64.99),(360-0.09*'SEC Calculator 2021'!G123),IF(AND('SEC Calculator 2021'!U123&gt;=65,'SEC Calculator 2021'!U123&lt;=66.99),(600-0.15*'SEC Calculator 2021'!G123),960-0.24*'SEC Calculator 2021'!G123))))),0)</f>
        <v>0</v>
      </c>
      <c r="W123" s="78">
        <f t="shared" si="15"/>
        <v>121</v>
      </c>
      <c r="X123" s="77">
        <f>IFERROR(IF(H123&lt;=3000,H123*VLOOKUP(W123,'SEC Appendix V2'!$E$8:$F$107,2,FALSE),IF(W123&lt;55,0,IF(AND('SEC Calculator 2021'!W123&gt;=55,'SEC Calculator 2021'!W123&lt;59.99),(240-0.06*'SEC Calculator 2021'!H123),IF(AND('SEC Calculator 2021'!W123&gt;=60,'SEC Calculator 2021'!W123&lt;=64.99),(360-0.09*'SEC Calculator 2021'!H123),IF(AND('SEC Calculator 2021'!W123&gt;=65,'SEC Calculator 2021'!W123&lt;=66.99),(600-0.15*'SEC Calculator 2021'!H123),960-0.24*'SEC Calculator 2021'!H123))))),0)</f>
        <v>0</v>
      </c>
      <c r="Y123" s="78">
        <f t="shared" si="16"/>
        <v>121</v>
      </c>
      <c r="Z123" s="77">
        <f>IFERROR(IF(I123&lt;=3000,I123*VLOOKUP(Y123,'SEC Appendix V2'!$E$8:$F$107,2,FALSE),IF(Y123&lt;55,0,IF(AND('SEC Calculator 2021'!Y123&gt;=55,'SEC Calculator 2021'!Y123&lt;59.99),(240-0.06*'SEC Calculator 2021'!I123),IF(AND('SEC Calculator 2021'!Y123&gt;=60,'SEC Calculator 2021'!Y123&lt;=64.99),(360-0.09*'SEC Calculator 2021'!I123),IF(AND('SEC Calculator 2021'!Y123&gt;=65,'SEC Calculator 2021'!Y123&lt;=66.99),(600-0.15*'SEC Calculator 2021'!I123),960-0.24*'SEC Calculator 2021'!I123))))),0)</f>
        <v>0</v>
      </c>
      <c r="AA123" s="78">
        <f t="shared" si="17"/>
        <v>121</v>
      </c>
      <c r="AB123" s="77">
        <f>IFERROR(IF(J123&lt;=3000,J123*VLOOKUP(AA123,'SEC Appendix V2'!$E$8:$F$107,2,FALSE),IF(AA123&lt;55,0,IF(AND('SEC Calculator 2021'!AA123&gt;=55,'SEC Calculator 2021'!AA123&lt;59.99),(240-0.06*'SEC Calculator 2021'!J123),IF(AND('SEC Calculator 2021'!AA123&gt;=60,'SEC Calculator 2021'!AA123&lt;=64.99),(360-0.09*'SEC Calculator 2021'!J123),IF(AND('SEC Calculator 2021'!AA123&gt;=65,'SEC Calculator 2021'!AA123&lt;=66.99),(600-0.15*'SEC Calculator 2021'!J123),960-0.24*'SEC Calculator 2021'!J123))))),0)</f>
        <v>0</v>
      </c>
      <c r="AC123" s="78">
        <f t="shared" si="18"/>
        <v>121</v>
      </c>
      <c r="AD123" s="77">
        <f>IFERROR(IF(K123&lt;=3000,K123*VLOOKUP(AC123,'SEC Appendix V2'!$E$8:$F$107,2,FALSE),IF(AC123&lt;55,0,IF(AND('SEC Calculator 2021'!AC123&gt;=55,'SEC Calculator 2021'!AC123&lt;59.99),(240-0.06*'SEC Calculator 2021'!K123),IF(AND('SEC Calculator 2021'!AC123&gt;=60,'SEC Calculator 2021'!AC123&lt;=64.99),(360-0.09*'SEC Calculator 2021'!K123),IF(AND('SEC Calculator 2021'!AC123&gt;=65,'SEC Calculator 2021'!AC123&lt;=66.99),(600-0.15*'SEC Calculator 2021'!K123),960-0.24*'SEC Calculator 2021'!K123))))),0)</f>
        <v>0</v>
      </c>
      <c r="AE123" s="78">
        <f t="shared" si="19"/>
        <v>121</v>
      </c>
      <c r="AF123" s="77">
        <f>IFERROR(IF(L123&lt;=3000,L123*VLOOKUP(AE123,'SEC Appendix V2'!$E$8:$F$107,2,FALSE),IF(AE123&lt;55,0,IF(AND('SEC Calculator 2021'!AE123&gt;=55,'SEC Calculator 2021'!AE123&lt;59.99),(240-0.06*'SEC Calculator 2021'!L123),IF(AND('SEC Calculator 2021'!AE123&gt;=60,'SEC Calculator 2021'!AE123&lt;=64.99),(360-0.09*'SEC Calculator 2021'!L123),IF(AND('SEC Calculator 2021'!AE123&gt;=65,'SEC Calculator 2021'!AE123&lt;=66.99),(600-0.15*'SEC Calculator 2021'!L123),960-0.24*'SEC Calculator 2021'!L123))))),0)</f>
        <v>0</v>
      </c>
      <c r="AG123" s="78">
        <f t="shared" si="20"/>
        <v>121</v>
      </c>
      <c r="AH123" s="77">
        <f>IFERROR(IF(M123&lt;=3000,M123*VLOOKUP(AG123,'SEC Appendix V2'!$E$8:$F$107,2,FALSE),IF(AG123&lt;55,0,IF(AND('SEC Calculator 2021'!AG123&gt;=55,'SEC Calculator 2021'!AG123&lt;59.99),(240-0.06*'SEC Calculator 2021'!M123),IF(AND('SEC Calculator 2021'!AG123&gt;=60,'SEC Calculator 2021'!AG123&lt;=64.99),(360-0.09*'SEC Calculator 2021'!M123),IF(AND('SEC Calculator 2021'!AG123&gt;=65,'SEC Calculator 2021'!AG123&lt;=66.99),(600-0.15*'SEC Calculator 2021'!M123),960-0.24*'SEC Calculator 2021'!M123))))),0)</f>
        <v>0</v>
      </c>
      <c r="AI123" s="78">
        <f t="shared" si="21"/>
        <v>121</v>
      </c>
      <c r="AJ123" s="77">
        <f>IFERROR(IF(N123&lt;=3000,N123*VLOOKUP(AI123,'SEC Appendix V2'!$E$8:$F$107,2,FALSE),IF(AI123&lt;55,0,IF(AND('SEC Calculator 2021'!AI123&gt;=55,'SEC Calculator 2021'!AI123&lt;59.99),(240-0.06*'SEC Calculator 2021'!N123),IF(AND('SEC Calculator 2021'!AI123&gt;=60,'SEC Calculator 2021'!AI123&lt;=64.99),(360-0.09*'SEC Calculator 2021'!N123),IF(AND('SEC Calculator 2021'!AI123&gt;=65,'SEC Calculator 2021'!AI123&lt;=66.99),(600-0.15*'SEC Calculator 2021'!N123),960-0.24*'SEC Calculator 2021'!N123))))),0)</f>
        <v>0</v>
      </c>
      <c r="AK123" s="78">
        <f t="shared" si="22"/>
        <v>121</v>
      </c>
      <c r="AL123" s="77">
        <f>IFERROR(IF(O123&lt;=3000,O123*VLOOKUP(AK123,'SEC Appendix V2'!$E$8:$F$107,2,FALSE),IF(AK123&lt;55,0,IF(AND('SEC Calculator 2021'!AK123&gt;=55,'SEC Calculator 2021'!AK123&lt;59.99),(240-0.06*'SEC Calculator 2021'!O123),IF(AND('SEC Calculator 2021'!AK123&gt;=60,'SEC Calculator 2021'!AK123&lt;=64.99),(360-0.09*'SEC Calculator 2021'!O123),IF(AND('SEC Calculator 2021'!AK123&gt;=65,'SEC Calculator 2021'!AK123&lt;=66.99),(600-0.15*'SEC Calculator 2021'!O123),960-0.24*'SEC Calculator 2021'!O123))))),0)</f>
        <v>0</v>
      </c>
      <c r="AM123" s="78">
        <f t="shared" si="23"/>
        <v>121</v>
      </c>
      <c r="AN123" s="77">
        <f>IFERROR(IF(P123&lt;=3000,P123*VLOOKUP(AM123,'SEC Appendix V2'!$E$8:$F$107,2,FALSE),IF(AM123&lt;55,0,IF(AND('SEC Calculator 2021'!AM123&gt;=55,'SEC Calculator 2021'!AM123&lt;59.99),(240-0.06*'SEC Calculator 2021'!P123),IF(AND('SEC Calculator 2021'!AM123&gt;=60,'SEC Calculator 2021'!AM123&lt;=64.99),(360-0.09*'SEC Calculator 2021'!P123),IF(AND('SEC Calculator 2021'!AM123&gt;=65,'SEC Calculator 2021'!AM123&lt;=66.99),(600-0.15*'SEC Calculator 2021'!P123),960-0.24*'SEC Calculator 2021'!P123))))),0)</f>
        <v>0</v>
      </c>
      <c r="AO123" s="86">
        <f t="shared" si="24"/>
        <v>0</v>
      </c>
    </row>
    <row r="124" spans="1:41" outlineLevel="1" x14ac:dyDescent="0.25">
      <c r="A124" s="70">
        <v>95</v>
      </c>
      <c r="B124" s="57"/>
      <c r="C124" s="58"/>
      <c r="D124" s="59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50">
        <f t="shared" si="25"/>
        <v>121</v>
      </c>
      <c r="R124" s="77">
        <f>IFERROR(IF(E124&lt;=3000,E124*VLOOKUP(Q124,'SEC Appendix V2'!$E$8:$F$107,2,FALSE),IF(Q124&lt;55,0,IF(AND('SEC Calculator 2021'!Q124&gt;=55,'SEC Calculator 2021'!Q124&lt;59.99),(240-0.06*'SEC Calculator 2021'!E124),IF(AND('SEC Calculator 2021'!Q124&gt;=60,'SEC Calculator 2021'!Q124&lt;=64.99),(360-0.09*'SEC Calculator 2021'!E124),IF(AND('SEC Calculator 2021'!Q124&gt;=65,'SEC Calculator 2021'!Q124&lt;=66.99),(600-0.15*'SEC Calculator 2021'!E124),960-0.24*'SEC Calculator 2021'!E124))))),0)</f>
        <v>0</v>
      </c>
      <c r="S124" s="78">
        <f t="shared" si="13"/>
        <v>121</v>
      </c>
      <c r="T124" s="77">
        <f>IFERROR(IF(F124&lt;=3000,F124*VLOOKUP(S124,'SEC Appendix V2'!$E$8:$F$107,2,FALSE),IF(S124&lt;55,0,IF(AND('SEC Calculator 2021'!S124&gt;=55,'SEC Calculator 2021'!S124&lt;59.99),(240-0.06*'SEC Calculator 2021'!F124),IF(AND('SEC Calculator 2021'!S124&gt;=60,'SEC Calculator 2021'!S124&lt;=64.99),(360-0.09*'SEC Calculator 2021'!F124),IF(AND('SEC Calculator 2021'!S124&gt;=65,'SEC Calculator 2021'!S124&lt;=66.99),(600-0.15*'SEC Calculator 2021'!F124),960-0.24*'SEC Calculator 2021'!F124))))),0)</f>
        <v>0</v>
      </c>
      <c r="U124" s="78">
        <f t="shared" si="14"/>
        <v>121</v>
      </c>
      <c r="V124" s="77">
        <f>IFERROR(IF(G124&lt;=3000,G124*VLOOKUP(U124,'SEC Appendix V2'!$E$8:$F$107,2,FALSE),IF(U124&lt;55,0,IF(AND('SEC Calculator 2021'!U124&gt;=55,'SEC Calculator 2021'!U124&lt;59.99),(240-0.06*'SEC Calculator 2021'!G124),IF(AND('SEC Calculator 2021'!U124&gt;=60,'SEC Calculator 2021'!U124&lt;=64.99),(360-0.09*'SEC Calculator 2021'!G124),IF(AND('SEC Calculator 2021'!U124&gt;=65,'SEC Calculator 2021'!U124&lt;=66.99),(600-0.15*'SEC Calculator 2021'!G124),960-0.24*'SEC Calculator 2021'!G124))))),0)</f>
        <v>0</v>
      </c>
      <c r="W124" s="78">
        <f t="shared" si="15"/>
        <v>121</v>
      </c>
      <c r="X124" s="77">
        <f>IFERROR(IF(H124&lt;=3000,H124*VLOOKUP(W124,'SEC Appendix V2'!$E$8:$F$107,2,FALSE),IF(W124&lt;55,0,IF(AND('SEC Calculator 2021'!W124&gt;=55,'SEC Calculator 2021'!W124&lt;59.99),(240-0.06*'SEC Calculator 2021'!H124),IF(AND('SEC Calculator 2021'!W124&gt;=60,'SEC Calculator 2021'!W124&lt;=64.99),(360-0.09*'SEC Calculator 2021'!H124),IF(AND('SEC Calculator 2021'!W124&gt;=65,'SEC Calculator 2021'!W124&lt;=66.99),(600-0.15*'SEC Calculator 2021'!H124),960-0.24*'SEC Calculator 2021'!H124))))),0)</f>
        <v>0</v>
      </c>
      <c r="Y124" s="78">
        <f t="shared" si="16"/>
        <v>121</v>
      </c>
      <c r="Z124" s="77">
        <f>IFERROR(IF(I124&lt;=3000,I124*VLOOKUP(Y124,'SEC Appendix V2'!$E$8:$F$107,2,FALSE),IF(Y124&lt;55,0,IF(AND('SEC Calculator 2021'!Y124&gt;=55,'SEC Calculator 2021'!Y124&lt;59.99),(240-0.06*'SEC Calculator 2021'!I124),IF(AND('SEC Calculator 2021'!Y124&gt;=60,'SEC Calculator 2021'!Y124&lt;=64.99),(360-0.09*'SEC Calculator 2021'!I124),IF(AND('SEC Calculator 2021'!Y124&gt;=65,'SEC Calculator 2021'!Y124&lt;=66.99),(600-0.15*'SEC Calculator 2021'!I124),960-0.24*'SEC Calculator 2021'!I124))))),0)</f>
        <v>0</v>
      </c>
      <c r="AA124" s="78">
        <f t="shared" si="17"/>
        <v>121</v>
      </c>
      <c r="AB124" s="77">
        <f>IFERROR(IF(J124&lt;=3000,J124*VLOOKUP(AA124,'SEC Appendix V2'!$E$8:$F$107,2,FALSE),IF(AA124&lt;55,0,IF(AND('SEC Calculator 2021'!AA124&gt;=55,'SEC Calculator 2021'!AA124&lt;59.99),(240-0.06*'SEC Calculator 2021'!J124),IF(AND('SEC Calculator 2021'!AA124&gt;=60,'SEC Calculator 2021'!AA124&lt;=64.99),(360-0.09*'SEC Calculator 2021'!J124),IF(AND('SEC Calculator 2021'!AA124&gt;=65,'SEC Calculator 2021'!AA124&lt;=66.99),(600-0.15*'SEC Calculator 2021'!J124),960-0.24*'SEC Calculator 2021'!J124))))),0)</f>
        <v>0</v>
      </c>
      <c r="AC124" s="78">
        <f t="shared" si="18"/>
        <v>121</v>
      </c>
      <c r="AD124" s="77">
        <f>IFERROR(IF(K124&lt;=3000,K124*VLOOKUP(AC124,'SEC Appendix V2'!$E$8:$F$107,2,FALSE),IF(AC124&lt;55,0,IF(AND('SEC Calculator 2021'!AC124&gt;=55,'SEC Calculator 2021'!AC124&lt;59.99),(240-0.06*'SEC Calculator 2021'!K124),IF(AND('SEC Calculator 2021'!AC124&gt;=60,'SEC Calculator 2021'!AC124&lt;=64.99),(360-0.09*'SEC Calculator 2021'!K124),IF(AND('SEC Calculator 2021'!AC124&gt;=65,'SEC Calculator 2021'!AC124&lt;=66.99),(600-0.15*'SEC Calculator 2021'!K124),960-0.24*'SEC Calculator 2021'!K124))))),0)</f>
        <v>0</v>
      </c>
      <c r="AE124" s="78">
        <f t="shared" si="19"/>
        <v>121</v>
      </c>
      <c r="AF124" s="77">
        <f>IFERROR(IF(L124&lt;=3000,L124*VLOOKUP(AE124,'SEC Appendix V2'!$E$8:$F$107,2,FALSE),IF(AE124&lt;55,0,IF(AND('SEC Calculator 2021'!AE124&gt;=55,'SEC Calculator 2021'!AE124&lt;59.99),(240-0.06*'SEC Calculator 2021'!L124),IF(AND('SEC Calculator 2021'!AE124&gt;=60,'SEC Calculator 2021'!AE124&lt;=64.99),(360-0.09*'SEC Calculator 2021'!L124),IF(AND('SEC Calculator 2021'!AE124&gt;=65,'SEC Calculator 2021'!AE124&lt;=66.99),(600-0.15*'SEC Calculator 2021'!L124),960-0.24*'SEC Calculator 2021'!L124))))),0)</f>
        <v>0</v>
      </c>
      <c r="AG124" s="78">
        <f t="shared" si="20"/>
        <v>121</v>
      </c>
      <c r="AH124" s="77">
        <f>IFERROR(IF(M124&lt;=3000,M124*VLOOKUP(AG124,'SEC Appendix V2'!$E$8:$F$107,2,FALSE),IF(AG124&lt;55,0,IF(AND('SEC Calculator 2021'!AG124&gt;=55,'SEC Calculator 2021'!AG124&lt;59.99),(240-0.06*'SEC Calculator 2021'!M124),IF(AND('SEC Calculator 2021'!AG124&gt;=60,'SEC Calculator 2021'!AG124&lt;=64.99),(360-0.09*'SEC Calculator 2021'!M124),IF(AND('SEC Calculator 2021'!AG124&gt;=65,'SEC Calculator 2021'!AG124&lt;=66.99),(600-0.15*'SEC Calculator 2021'!M124),960-0.24*'SEC Calculator 2021'!M124))))),0)</f>
        <v>0</v>
      </c>
      <c r="AI124" s="78">
        <f t="shared" si="21"/>
        <v>121</v>
      </c>
      <c r="AJ124" s="77">
        <f>IFERROR(IF(N124&lt;=3000,N124*VLOOKUP(AI124,'SEC Appendix V2'!$E$8:$F$107,2,FALSE),IF(AI124&lt;55,0,IF(AND('SEC Calculator 2021'!AI124&gt;=55,'SEC Calculator 2021'!AI124&lt;59.99),(240-0.06*'SEC Calculator 2021'!N124),IF(AND('SEC Calculator 2021'!AI124&gt;=60,'SEC Calculator 2021'!AI124&lt;=64.99),(360-0.09*'SEC Calculator 2021'!N124),IF(AND('SEC Calculator 2021'!AI124&gt;=65,'SEC Calculator 2021'!AI124&lt;=66.99),(600-0.15*'SEC Calculator 2021'!N124),960-0.24*'SEC Calculator 2021'!N124))))),0)</f>
        <v>0</v>
      </c>
      <c r="AK124" s="78">
        <f t="shared" si="22"/>
        <v>121</v>
      </c>
      <c r="AL124" s="77">
        <f>IFERROR(IF(O124&lt;=3000,O124*VLOOKUP(AK124,'SEC Appendix V2'!$E$8:$F$107,2,FALSE),IF(AK124&lt;55,0,IF(AND('SEC Calculator 2021'!AK124&gt;=55,'SEC Calculator 2021'!AK124&lt;59.99),(240-0.06*'SEC Calculator 2021'!O124),IF(AND('SEC Calculator 2021'!AK124&gt;=60,'SEC Calculator 2021'!AK124&lt;=64.99),(360-0.09*'SEC Calculator 2021'!O124),IF(AND('SEC Calculator 2021'!AK124&gt;=65,'SEC Calculator 2021'!AK124&lt;=66.99),(600-0.15*'SEC Calculator 2021'!O124),960-0.24*'SEC Calculator 2021'!O124))))),0)</f>
        <v>0</v>
      </c>
      <c r="AM124" s="78">
        <f t="shared" si="23"/>
        <v>121</v>
      </c>
      <c r="AN124" s="77">
        <f>IFERROR(IF(P124&lt;=3000,P124*VLOOKUP(AM124,'SEC Appendix V2'!$E$8:$F$107,2,FALSE),IF(AM124&lt;55,0,IF(AND('SEC Calculator 2021'!AM124&gt;=55,'SEC Calculator 2021'!AM124&lt;59.99),(240-0.06*'SEC Calculator 2021'!P124),IF(AND('SEC Calculator 2021'!AM124&gt;=60,'SEC Calculator 2021'!AM124&lt;=64.99),(360-0.09*'SEC Calculator 2021'!P124),IF(AND('SEC Calculator 2021'!AM124&gt;=65,'SEC Calculator 2021'!AM124&lt;=66.99),(600-0.15*'SEC Calculator 2021'!P124),960-0.24*'SEC Calculator 2021'!P124))))),0)</f>
        <v>0</v>
      </c>
      <c r="AO124" s="86">
        <f t="shared" si="24"/>
        <v>0</v>
      </c>
    </row>
    <row r="125" spans="1:41" outlineLevel="1" x14ac:dyDescent="0.25">
      <c r="A125" s="70">
        <v>96</v>
      </c>
      <c r="B125" s="58"/>
      <c r="C125" s="58"/>
      <c r="D125" s="59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50">
        <f t="shared" si="25"/>
        <v>121</v>
      </c>
      <c r="R125" s="77">
        <f>IFERROR(IF(E125&lt;=3000,E125*VLOOKUP(Q125,'SEC Appendix V2'!$E$8:$F$107,2,FALSE),IF(Q125&lt;55,0,IF(AND('SEC Calculator 2021'!Q125&gt;=55,'SEC Calculator 2021'!Q125&lt;59.99),(240-0.06*'SEC Calculator 2021'!E125),IF(AND('SEC Calculator 2021'!Q125&gt;=60,'SEC Calculator 2021'!Q125&lt;=64.99),(360-0.09*'SEC Calculator 2021'!E125),IF(AND('SEC Calculator 2021'!Q125&gt;=65,'SEC Calculator 2021'!Q125&lt;=66.99),(600-0.15*'SEC Calculator 2021'!E125),960-0.24*'SEC Calculator 2021'!E125))))),0)</f>
        <v>0</v>
      </c>
      <c r="S125" s="78">
        <f t="shared" si="13"/>
        <v>121</v>
      </c>
      <c r="T125" s="77">
        <f>IFERROR(IF(F125&lt;=3000,F125*VLOOKUP(S125,'SEC Appendix V2'!$E$8:$F$107,2,FALSE),IF(S125&lt;55,0,IF(AND('SEC Calculator 2021'!S125&gt;=55,'SEC Calculator 2021'!S125&lt;59.99),(240-0.06*'SEC Calculator 2021'!F125),IF(AND('SEC Calculator 2021'!S125&gt;=60,'SEC Calculator 2021'!S125&lt;=64.99),(360-0.09*'SEC Calculator 2021'!F125),IF(AND('SEC Calculator 2021'!S125&gt;=65,'SEC Calculator 2021'!S125&lt;=66.99),(600-0.15*'SEC Calculator 2021'!F125),960-0.24*'SEC Calculator 2021'!F125))))),0)</f>
        <v>0</v>
      </c>
      <c r="U125" s="78">
        <f t="shared" si="14"/>
        <v>121</v>
      </c>
      <c r="V125" s="77">
        <f>IFERROR(IF(G125&lt;=3000,G125*VLOOKUP(U125,'SEC Appendix V2'!$E$8:$F$107,2,FALSE),IF(U125&lt;55,0,IF(AND('SEC Calculator 2021'!U125&gt;=55,'SEC Calculator 2021'!U125&lt;59.99),(240-0.06*'SEC Calculator 2021'!G125),IF(AND('SEC Calculator 2021'!U125&gt;=60,'SEC Calculator 2021'!U125&lt;=64.99),(360-0.09*'SEC Calculator 2021'!G125),IF(AND('SEC Calculator 2021'!U125&gt;=65,'SEC Calculator 2021'!U125&lt;=66.99),(600-0.15*'SEC Calculator 2021'!G125),960-0.24*'SEC Calculator 2021'!G125))))),0)</f>
        <v>0</v>
      </c>
      <c r="W125" s="78">
        <f t="shared" si="15"/>
        <v>121</v>
      </c>
      <c r="X125" s="77">
        <f>IFERROR(IF(H125&lt;=3000,H125*VLOOKUP(W125,'SEC Appendix V2'!$E$8:$F$107,2,FALSE),IF(W125&lt;55,0,IF(AND('SEC Calculator 2021'!W125&gt;=55,'SEC Calculator 2021'!W125&lt;59.99),(240-0.06*'SEC Calculator 2021'!H125),IF(AND('SEC Calculator 2021'!W125&gt;=60,'SEC Calculator 2021'!W125&lt;=64.99),(360-0.09*'SEC Calculator 2021'!H125),IF(AND('SEC Calculator 2021'!W125&gt;=65,'SEC Calculator 2021'!W125&lt;=66.99),(600-0.15*'SEC Calculator 2021'!H125),960-0.24*'SEC Calculator 2021'!H125))))),0)</f>
        <v>0</v>
      </c>
      <c r="Y125" s="78">
        <f t="shared" si="16"/>
        <v>121</v>
      </c>
      <c r="Z125" s="77">
        <f>IFERROR(IF(I125&lt;=3000,I125*VLOOKUP(Y125,'SEC Appendix V2'!$E$8:$F$107,2,FALSE),IF(Y125&lt;55,0,IF(AND('SEC Calculator 2021'!Y125&gt;=55,'SEC Calculator 2021'!Y125&lt;59.99),(240-0.06*'SEC Calculator 2021'!I125),IF(AND('SEC Calculator 2021'!Y125&gt;=60,'SEC Calculator 2021'!Y125&lt;=64.99),(360-0.09*'SEC Calculator 2021'!I125),IF(AND('SEC Calculator 2021'!Y125&gt;=65,'SEC Calculator 2021'!Y125&lt;=66.99),(600-0.15*'SEC Calculator 2021'!I125),960-0.24*'SEC Calculator 2021'!I125))))),0)</f>
        <v>0</v>
      </c>
      <c r="AA125" s="78">
        <f t="shared" si="17"/>
        <v>121</v>
      </c>
      <c r="AB125" s="77">
        <f>IFERROR(IF(J125&lt;=3000,J125*VLOOKUP(AA125,'SEC Appendix V2'!$E$8:$F$107,2,FALSE),IF(AA125&lt;55,0,IF(AND('SEC Calculator 2021'!AA125&gt;=55,'SEC Calculator 2021'!AA125&lt;59.99),(240-0.06*'SEC Calculator 2021'!J125),IF(AND('SEC Calculator 2021'!AA125&gt;=60,'SEC Calculator 2021'!AA125&lt;=64.99),(360-0.09*'SEC Calculator 2021'!J125),IF(AND('SEC Calculator 2021'!AA125&gt;=65,'SEC Calculator 2021'!AA125&lt;=66.99),(600-0.15*'SEC Calculator 2021'!J125),960-0.24*'SEC Calculator 2021'!J125))))),0)</f>
        <v>0</v>
      </c>
      <c r="AC125" s="78">
        <f t="shared" si="18"/>
        <v>121</v>
      </c>
      <c r="AD125" s="77">
        <f>IFERROR(IF(K125&lt;=3000,K125*VLOOKUP(AC125,'SEC Appendix V2'!$E$8:$F$107,2,FALSE),IF(AC125&lt;55,0,IF(AND('SEC Calculator 2021'!AC125&gt;=55,'SEC Calculator 2021'!AC125&lt;59.99),(240-0.06*'SEC Calculator 2021'!K125),IF(AND('SEC Calculator 2021'!AC125&gt;=60,'SEC Calculator 2021'!AC125&lt;=64.99),(360-0.09*'SEC Calculator 2021'!K125),IF(AND('SEC Calculator 2021'!AC125&gt;=65,'SEC Calculator 2021'!AC125&lt;=66.99),(600-0.15*'SEC Calculator 2021'!K125),960-0.24*'SEC Calculator 2021'!K125))))),0)</f>
        <v>0</v>
      </c>
      <c r="AE125" s="78">
        <f t="shared" si="19"/>
        <v>121</v>
      </c>
      <c r="AF125" s="77">
        <f>IFERROR(IF(L125&lt;=3000,L125*VLOOKUP(AE125,'SEC Appendix V2'!$E$8:$F$107,2,FALSE),IF(AE125&lt;55,0,IF(AND('SEC Calculator 2021'!AE125&gt;=55,'SEC Calculator 2021'!AE125&lt;59.99),(240-0.06*'SEC Calculator 2021'!L125),IF(AND('SEC Calculator 2021'!AE125&gt;=60,'SEC Calculator 2021'!AE125&lt;=64.99),(360-0.09*'SEC Calculator 2021'!L125),IF(AND('SEC Calculator 2021'!AE125&gt;=65,'SEC Calculator 2021'!AE125&lt;=66.99),(600-0.15*'SEC Calculator 2021'!L125),960-0.24*'SEC Calculator 2021'!L125))))),0)</f>
        <v>0</v>
      </c>
      <c r="AG125" s="78">
        <f t="shared" si="20"/>
        <v>121</v>
      </c>
      <c r="AH125" s="77">
        <f>IFERROR(IF(M125&lt;=3000,M125*VLOOKUP(AG125,'SEC Appendix V2'!$E$8:$F$107,2,FALSE),IF(AG125&lt;55,0,IF(AND('SEC Calculator 2021'!AG125&gt;=55,'SEC Calculator 2021'!AG125&lt;59.99),(240-0.06*'SEC Calculator 2021'!M125),IF(AND('SEC Calculator 2021'!AG125&gt;=60,'SEC Calculator 2021'!AG125&lt;=64.99),(360-0.09*'SEC Calculator 2021'!M125),IF(AND('SEC Calculator 2021'!AG125&gt;=65,'SEC Calculator 2021'!AG125&lt;=66.99),(600-0.15*'SEC Calculator 2021'!M125),960-0.24*'SEC Calculator 2021'!M125))))),0)</f>
        <v>0</v>
      </c>
      <c r="AI125" s="78">
        <f t="shared" si="21"/>
        <v>121</v>
      </c>
      <c r="AJ125" s="77">
        <f>IFERROR(IF(N125&lt;=3000,N125*VLOOKUP(AI125,'SEC Appendix V2'!$E$8:$F$107,2,FALSE),IF(AI125&lt;55,0,IF(AND('SEC Calculator 2021'!AI125&gt;=55,'SEC Calculator 2021'!AI125&lt;59.99),(240-0.06*'SEC Calculator 2021'!N125),IF(AND('SEC Calculator 2021'!AI125&gt;=60,'SEC Calculator 2021'!AI125&lt;=64.99),(360-0.09*'SEC Calculator 2021'!N125),IF(AND('SEC Calculator 2021'!AI125&gt;=65,'SEC Calculator 2021'!AI125&lt;=66.99),(600-0.15*'SEC Calculator 2021'!N125),960-0.24*'SEC Calculator 2021'!N125))))),0)</f>
        <v>0</v>
      </c>
      <c r="AK125" s="78">
        <f t="shared" si="22"/>
        <v>121</v>
      </c>
      <c r="AL125" s="77">
        <f>IFERROR(IF(O125&lt;=3000,O125*VLOOKUP(AK125,'SEC Appendix V2'!$E$8:$F$107,2,FALSE),IF(AK125&lt;55,0,IF(AND('SEC Calculator 2021'!AK125&gt;=55,'SEC Calculator 2021'!AK125&lt;59.99),(240-0.06*'SEC Calculator 2021'!O125),IF(AND('SEC Calculator 2021'!AK125&gt;=60,'SEC Calculator 2021'!AK125&lt;=64.99),(360-0.09*'SEC Calculator 2021'!O125),IF(AND('SEC Calculator 2021'!AK125&gt;=65,'SEC Calculator 2021'!AK125&lt;=66.99),(600-0.15*'SEC Calculator 2021'!O125),960-0.24*'SEC Calculator 2021'!O125))))),0)</f>
        <v>0</v>
      </c>
      <c r="AM125" s="78">
        <f t="shared" si="23"/>
        <v>121</v>
      </c>
      <c r="AN125" s="77">
        <f>IFERROR(IF(P125&lt;=3000,P125*VLOOKUP(AM125,'SEC Appendix V2'!$E$8:$F$107,2,FALSE),IF(AM125&lt;55,0,IF(AND('SEC Calculator 2021'!AM125&gt;=55,'SEC Calculator 2021'!AM125&lt;59.99),(240-0.06*'SEC Calculator 2021'!P125),IF(AND('SEC Calculator 2021'!AM125&gt;=60,'SEC Calculator 2021'!AM125&lt;=64.99),(360-0.09*'SEC Calculator 2021'!P125),IF(AND('SEC Calculator 2021'!AM125&gt;=65,'SEC Calculator 2021'!AM125&lt;=66.99),(600-0.15*'SEC Calculator 2021'!P125),960-0.24*'SEC Calculator 2021'!P125))))),0)</f>
        <v>0</v>
      </c>
      <c r="AO125" s="86">
        <f t="shared" si="24"/>
        <v>0</v>
      </c>
    </row>
    <row r="126" spans="1:41" outlineLevel="1" x14ac:dyDescent="0.25">
      <c r="A126" s="70">
        <v>97</v>
      </c>
      <c r="B126" s="57"/>
      <c r="C126" s="58"/>
      <c r="D126" s="59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50">
        <f t="shared" si="25"/>
        <v>121</v>
      </c>
      <c r="R126" s="77">
        <f>IFERROR(IF(E126&lt;=3000,E126*VLOOKUP(Q126,'SEC Appendix V2'!$E$8:$F$107,2,FALSE),IF(Q126&lt;55,0,IF(AND('SEC Calculator 2021'!Q126&gt;=55,'SEC Calculator 2021'!Q126&lt;59.99),(240-0.06*'SEC Calculator 2021'!E126),IF(AND('SEC Calculator 2021'!Q126&gt;=60,'SEC Calculator 2021'!Q126&lt;=64.99),(360-0.09*'SEC Calculator 2021'!E126),IF(AND('SEC Calculator 2021'!Q126&gt;=65,'SEC Calculator 2021'!Q126&lt;=66.99),(600-0.15*'SEC Calculator 2021'!E126),960-0.24*'SEC Calculator 2021'!E126))))),0)</f>
        <v>0</v>
      </c>
      <c r="S126" s="78">
        <f t="shared" si="13"/>
        <v>121</v>
      </c>
      <c r="T126" s="77">
        <f>IFERROR(IF(F126&lt;=3000,F126*VLOOKUP(S126,'SEC Appendix V2'!$E$8:$F$107,2,FALSE),IF(S126&lt;55,0,IF(AND('SEC Calculator 2021'!S126&gt;=55,'SEC Calculator 2021'!S126&lt;59.99),(240-0.06*'SEC Calculator 2021'!F126),IF(AND('SEC Calculator 2021'!S126&gt;=60,'SEC Calculator 2021'!S126&lt;=64.99),(360-0.09*'SEC Calculator 2021'!F126),IF(AND('SEC Calculator 2021'!S126&gt;=65,'SEC Calculator 2021'!S126&lt;=66.99),(600-0.15*'SEC Calculator 2021'!F126),960-0.24*'SEC Calculator 2021'!F126))))),0)</f>
        <v>0</v>
      </c>
      <c r="U126" s="78">
        <f t="shared" si="14"/>
        <v>121</v>
      </c>
      <c r="V126" s="77">
        <f>IFERROR(IF(G126&lt;=3000,G126*VLOOKUP(U126,'SEC Appendix V2'!$E$8:$F$107,2,FALSE),IF(U126&lt;55,0,IF(AND('SEC Calculator 2021'!U126&gt;=55,'SEC Calculator 2021'!U126&lt;59.99),(240-0.06*'SEC Calculator 2021'!G126),IF(AND('SEC Calculator 2021'!U126&gt;=60,'SEC Calculator 2021'!U126&lt;=64.99),(360-0.09*'SEC Calculator 2021'!G126),IF(AND('SEC Calculator 2021'!U126&gt;=65,'SEC Calculator 2021'!U126&lt;=66.99),(600-0.15*'SEC Calculator 2021'!G126),960-0.24*'SEC Calculator 2021'!G126))))),0)</f>
        <v>0</v>
      </c>
      <c r="W126" s="78">
        <f t="shared" si="15"/>
        <v>121</v>
      </c>
      <c r="X126" s="77">
        <f>IFERROR(IF(H126&lt;=3000,H126*VLOOKUP(W126,'SEC Appendix V2'!$E$8:$F$107,2,FALSE),IF(W126&lt;55,0,IF(AND('SEC Calculator 2021'!W126&gt;=55,'SEC Calculator 2021'!W126&lt;59.99),(240-0.06*'SEC Calculator 2021'!H126),IF(AND('SEC Calculator 2021'!W126&gt;=60,'SEC Calculator 2021'!W126&lt;=64.99),(360-0.09*'SEC Calculator 2021'!H126),IF(AND('SEC Calculator 2021'!W126&gt;=65,'SEC Calculator 2021'!W126&lt;=66.99),(600-0.15*'SEC Calculator 2021'!H126),960-0.24*'SEC Calculator 2021'!H126))))),0)</f>
        <v>0</v>
      </c>
      <c r="Y126" s="78">
        <f t="shared" si="16"/>
        <v>121</v>
      </c>
      <c r="Z126" s="77">
        <f>IFERROR(IF(I126&lt;=3000,I126*VLOOKUP(Y126,'SEC Appendix V2'!$E$8:$F$107,2,FALSE),IF(Y126&lt;55,0,IF(AND('SEC Calculator 2021'!Y126&gt;=55,'SEC Calculator 2021'!Y126&lt;59.99),(240-0.06*'SEC Calculator 2021'!I126),IF(AND('SEC Calculator 2021'!Y126&gt;=60,'SEC Calculator 2021'!Y126&lt;=64.99),(360-0.09*'SEC Calculator 2021'!I126),IF(AND('SEC Calculator 2021'!Y126&gt;=65,'SEC Calculator 2021'!Y126&lt;=66.99),(600-0.15*'SEC Calculator 2021'!I126),960-0.24*'SEC Calculator 2021'!I126))))),0)</f>
        <v>0</v>
      </c>
      <c r="AA126" s="78">
        <f t="shared" si="17"/>
        <v>121</v>
      </c>
      <c r="AB126" s="77">
        <f>IFERROR(IF(J126&lt;=3000,J126*VLOOKUP(AA126,'SEC Appendix V2'!$E$8:$F$107,2,FALSE),IF(AA126&lt;55,0,IF(AND('SEC Calculator 2021'!AA126&gt;=55,'SEC Calculator 2021'!AA126&lt;59.99),(240-0.06*'SEC Calculator 2021'!J126),IF(AND('SEC Calculator 2021'!AA126&gt;=60,'SEC Calculator 2021'!AA126&lt;=64.99),(360-0.09*'SEC Calculator 2021'!J126),IF(AND('SEC Calculator 2021'!AA126&gt;=65,'SEC Calculator 2021'!AA126&lt;=66.99),(600-0.15*'SEC Calculator 2021'!J126),960-0.24*'SEC Calculator 2021'!J126))))),0)</f>
        <v>0</v>
      </c>
      <c r="AC126" s="78">
        <f t="shared" si="18"/>
        <v>121</v>
      </c>
      <c r="AD126" s="77">
        <f>IFERROR(IF(K126&lt;=3000,K126*VLOOKUP(AC126,'SEC Appendix V2'!$E$8:$F$107,2,FALSE),IF(AC126&lt;55,0,IF(AND('SEC Calculator 2021'!AC126&gt;=55,'SEC Calculator 2021'!AC126&lt;59.99),(240-0.06*'SEC Calculator 2021'!K126),IF(AND('SEC Calculator 2021'!AC126&gt;=60,'SEC Calculator 2021'!AC126&lt;=64.99),(360-0.09*'SEC Calculator 2021'!K126),IF(AND('SEC Calculator 2021'!AC126&gt;=65,'SEC Calculator 2021'!AC126&lt;=66.99),(600-0.15*'SEC Calculator 2021'!K126),960-0.24*'SEC Calculator 2021'!K126))))),0)</f>
        <v>0</v>
      </c>
      <c r="AE126" s="78">
        <f t="shared" si="19"/>
        <v>121</v>
      </c>
      <c r="AF126" s="77">
        <f>IFERROR(IF(L126&lt;=3000,L126*VLOOKUP(AE126,'SEC Appendix V2'!$E$8:$F$107,2,FALSE),IF(AE126&lt;55,0,IF(AND('SEC Calculator 2021'!AE126&gt;=55,'SEC Calculator 2021'!AE126&lt;59.99),(240-0.06*'SEC Calculator 2021'!L126),IF(AND('SEC Calculator 2021'!AE126&gt;=60,'SEC Calculator 2021'!AE126&lt;=64.99),(360-0.09*'SEC Calculator 2021'!L126),IF(AND('SEC Calculator 2021'!AE126&gt;=65,'SEC Calculator 2021'!AE126&lt;=66.99),(600-0.15*'SEC Calculator 2021'!L126),960-0.24*'SEC Calculator 2021'!L126))))),0)</f>
        <v>0</v>
      </c>
      <c r="AG126" s="78">
        <f t="shared" si="20"/>
        <v>121</v>
      </c>
      <c r="AH126" s="77">
        <f>IFERROR(IF(M126&lt;=3000,M126*VLOOKUP(AG126,'SEC Appendix V2'!$E$8:$F$107,2,FALSE),IF(AG126&lt;55,0,IF(AND('SEC Calculator 2021'!AG126&gt;=55,'SEC Calculator 2021'!AG126&lt;59.99),(240-0.06*'SEC Calculator 2021'!M126),IF(AND('SEC Calculator 2021'!AG126&gt;=60,'SEC Calculator 2021'!AG126&lt;=64.99),(360-0.09*'SEC Calculator 2021'!M126),IF(AND('SEC Calculator 2021'!AG126&gt;=65,'SEC Calculator 2021'!AG126&lt;=66.99),(600-0.15*'SEC Calculator 2021'!M126),960-0.24*'SEC Calculator 2021'!M126))))),0)</f>
        <v>0</v>
      </c>
      <c r="AI126" s="78">
        <f t="shared" si="21"/>
        <v>121</v>
      </c>
      <c r="AJ126" s="77">
        <f>IFERROR(IF(N126&lt;=3000,N126*VLOOKUP(AI126,'SEC Appendix V2'!$E$8:$F$107,2,FALSE),IF(AI126&lt;55,0,IF(AND('SEC Calculator 2021'!AI126&gt;=55,'SEC Calculator 2021'!AI126&lt;59.99),(240-0.06*'SEC Calculator 2021'!N126),IF(AND('SEC Calculator 2021'!AI126&gt;=60,'SEC Calculator 2021'!AI126&lt;=64.99),(360-0.09*'SEC Calculator 2021'!N126),IF(AND('SEC Calculator 2021'!AI126&gt;=65,'SEC Calculator 2021'!AI126&lt;=66.99),(600-0.15*'SEC Calculator 2021'!N126),960-0.24*'SEC Calculator 2021'!N126))))),0)</f>
        <v>0</v>
      </c>
      <c r="AK126" s="78">
        <f t="shared" si="22"/>
        <v>121</v>
      </c>
      <c r="AL126" s="77">
        <f>IFERROR(IF(O126&lt;=3000,O126*VLOOKUP(AK126,'SEC Appendix V2'!$E$8:$F$107,2,FALSE),IF(AK126&lt;55,0,IF(AND('SEC Calculator 2021'!AK126&gt;=55,'SEC Calculator 2021'!AK126&lt;59.99),(240-0.06*'SEC Calculator 2021'!O126),IF(AND('SEC Calculator 2021'!AK126&gt;=60,'SEC Calculator 2021'!AK126&lt;=64.99),(360-0.09*'SEC Calculator 2021'!O126),IF(AND('SEC Calculator 2021'!AK126&gt;=65,'SEC Calculator 2021'!AK126&lt;=66.99),(600-0.15*'SEC Calculator 2021'!O126),960-0.24*'SEC Calculator 2021'!O126))))),0)</f>
        <v>0</v>
      </c>
      <c r="AM126" s="78">
        <f t="shared" si="23"/>
        <v>121</v>
      </c>
      <c r="AN126" s="77">
        <f>IFERROR(IF(P126&lt;=3000,P126*VLOOKUP(AM126,'SEC Appendix V2'!$E$8:$F$107,2,FALSE),IF(AM126&lt;55,0,IF(AND('SEC Calculator 2021'!AM126&gt;=55,'SEC Calculator 2021'!AM126&lt;59.99),(240-0.06*'SEC Calculator 2021'!P126),IF(AND('SEC Calculator 2021'!AM126&gt;=60,'SEC Calculator 2021'!AM126&lt;=64.99),(360-0.09*'SEC Calculator 2021'!P126),IF(AND('SEC Calculator 2021'!AM126&gt;=65,'SEC Calculator 2021'!AM126&lt;=66.99),(600-0.15*'SEC Calculator 2021'!P126),960-0.24*'SEC Calculator 2021'!P126))))),0)</f>
        <v>0</v>
      </c>
      <c r="AO126" s="86">
        <f t="shared" si="24"/>
        <v>0</v>
      </c>
    </row>
    <row r="127" spans="1:41" outlineLevel="1" x14ac:dyDescent="0.25">
      <c r="A127" s="70">
        <v>98</v>
      </c>
      <c r="B127" s="57"/>
      <c r="C127" s="58"/>
      <c r="D127" s="59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50">
        <f t="shared" si="25"/>
        <v>121</v>
      </c>
      <c r="R127" s="77">
        <f>IFERROR(IF(E127&lt;=3000,E127*VLOOKUP(Q127,'SEC Appendix V2'!$E$8:$F$107,2,FALSE),IF(Q127&lt;55,0,IF(AND('SEC Calculator 2021'!Q127&gt;=55,'SEC Calculator 2021'!Q127&lt;59.99),(240-0.06*'SEC Calculator 2021'!E127),IF(AND('SEC Calculator 2021'!Q127&gt;=60,'SEC Calculator 2021'!Q127&lt;=64.99),(360-0.09*'SEC Calculator 2021'!E127),IF(AND('SEC Calculator 2021'!Q127&gt;=65,'SEC Calculator 2021'!Q127&lt;=66.99),(600-0.15*'SEC Calculator 2021'!E127),960-0.24*'SEC Calculator 2021'!E127))))),0)</f>
        <v>0</v>
      </c>
      <c r="S127" s="78">
        <f t="shared" si="13"/>
        <v>121</v>
      </c>
      <c r="T127" s="77">
        <f>IFERROR(IF(F127&lt;=3000,F127*VLOOKUP(S127,'SEC Appendix V2'!$E$8:$F$107,2,FALSE),IF(S127&lt;55,0,IF(AND('SEC Calculator 2021'!S127&gt;=55,'SEC Calculator 2021'!S127&lt;59.99),(240-0.06*'SEC Calculator 2021'!F127),IF(AND('SEC Calculator 2021'!S127&gt;=60,'SEC Calculator 2021'!S127&lt;=64.99),(360-0.09*'SEC Calculator 2021'!F127),IF(AND('SEC Calculator 2021'!S127&gt;=65,'SEC Calculator 2021'!S127&lt;=66.99),(600-0.15*'SEC Calculator 2021'!F127),960-0.24*'SEC Calculator 2021'!F127))))),0)</f>
        <v>0</v>
      </c>
      <c r="U127" s="78">
        <f t="shared" si="14"/>
        <v>121</v>
      </c>
      <c r="V127" s="77">
        <f>IFERROR(IF(G127&lt;=3000,G127*VLOOKUP(U127,'SEC Appendix V2'!$E$8:$F$107,2,FALSE),IF(U127&lt;55,0,IF(AND('SEC Calculator 2021'!U127&gt;=55,'SEC Calculator 2021'!U127&lt;59.99),(240-0.06*'SEC Calculator 2021'!G127),IF(AND('SEC Calculator 2021'!U127&gt;=60,'SEC Calculator 2021'!U127&lt;=64.99),(360-0.09*'SEC Calculator 2021'!G127),IF(AND('SEC Calculator 2021'!U127&gt;=65,'SEC Calculator 2021'!U127&lt;=66.99),(600-0.15*'SEC Calculator 2021'!G127),960-0.24*'SEC Calculator 2021'!G127))))),0)</f>
        <v>0</v>
      </c>
      <c r="W127" s="78">
        <f t="shared" si="15"/>
        <v>121</v>
      </c>
      <c r="X127" s="77">
        <f>IFERROR(IF(H127&lt;=3000,H127*VLOOKUP(W127,'SEC Appendix V2'!$E$8:$F$107,2,FALSE),IF(W127&lt;55,0,IF(AND('SEC Calculator 2021'!W127&gt;=55,'SEC Calculator 2021'!W127&lt;59.99),(240-0.06*'SEC Calculator 2021'!H127),IF(AND('SEC Calculator 2021'!W127&gt;=60,'SEC Calculator 2021'!W127&lt;=64.99),(360-0.09*'SEC Calculator 2021'!H127),IF(AND('SEC Calculator 2021'!W127&gt;=65,'SEC Calculator 2021'!W127&lt;=66.99),(600-0.15*'SEC Calculator 2021'!H127),960-0.24*'SEC Calculator 2021'!H127))))),0)</f>
        <v>0</v>
      </c>
      <c r="Y127" s="78">
        <f t="shared" si="16"/>
        <v>121</v>
      </c>
      <c r="Z127" s="77">
        <f>IFERROR(IF(I127&lt;=3000,I127*VLOOKUP(Y127,'SEC Appendix V2'!$E$8:$F$107,2,FALSE),IF(Y127&lt;55,0,IF(AND('SEC Calculator 2021'!Y127&gt;=55,'SEC Calculator 2021'!Y127&lt;59.99),(240-0.06*'SEC Calculator 2021'!I127),IF(AND('SEC Calculator 2021'!Y127&gt;=60,'SEC Calculator 2021'!Y127&lt;=64.99),(360-0.09*'SEC Calculator 2021'!I127),IF(AND('SEC Calculator 2021'!Y127&gt;=65,'SEC Calculator 2021'!Y127&lt;=66.99),(600-0.15*'SEC Calculator 2021'!I127),960-0.24*'SEC Calculator 2021'!I127))))),0)</f>
        <v>0</v>
      </c>
      <c r="AA127" s="78">
        <f t="shared" si="17"/>
        <v>121</v>
      </c>
      <c r="AB127" s="77">
        <f>IFERROR(IF(J127&lt;=3000,J127*VLOOKUP(AA127,'SEC Appendix V2'!$E$8:$F$107,2,FALSE),IF(AA127&lt;55,0,IF(AND('SEC Calculator 2021'!AA127&gt;=55,'SEC Calculator 2021'!AA127&lt;59.99),(240-0.06*'SEC Calculator 2021'!J127),IF(AND('SEC Calculator 2021'!AA127&gt;=60,'SEC Calculator 2021'!AA127&lt;=64.99),(360-0.09*'SEC Calculator 2021'!J127),IF(AND('SEC Calculator 2021'!AA127&gt;=65,'SEC Calculator 2021'!AA127&lt;=66.99),(600-0.15*'SEC Calculator 2021'!J127),960-0.24*'SEC Calculator 2021'!J127))))),0)</f>
        <v>0</v>
      </c>
      <c r="AC127" s="78">
        <f t="shared" si="18"/>
        <v>121</v>
      </c>
      <c r="AD127" s="77">
        <f>IFERROR(IF(K127&lt;=3000,K127*VLOOKUP(AC127,'SEC Appendix V2'!$E$8:$F$107,2,FALSE),IF(AC127&lt;55,0,IF(AND('SEC Calculator 2021'!AC127&gt;=55,'SEC Calculator 2021'!AC127&lt;59.99),(240-0.06*'SEC Calculator 2021'!K127),IF(AND('SEC Calculator 2021'!AC127&gt;=60,'SEC Calculator 2021'!AC127&lt;=64.99),(360-0.09*'SEC Calculator 2021'!K127),IF(AND('SEC Calculator 2021'!AC127&gt;=65,'SEC Calculator 2021'!AC127&lt;=66.99),(600-0.15*'SEC Calculator 2021'!K127),960-0.24*'SEC Calculator 2021'!K127))))),0)</f>
        <v>0</v>
      </c>
      <c r="AE127" s="78">
        <f t="shared" si="19"/>
        <v>121</v>
      </c>
      <c r="AF127" s="77">
        <f>IFERROR(IF(L127&lt;=3000,L127*VLOOKUP(AE127,'SEC Appendix V2'!$E$8:$F$107,2,FALSE),IF(AE127&lt;55,0,IF(AND('SEC Calculator 2021'!AE127&gt;=55,'SEC Calculator 2021'!AE127&lt;59.99),(240-0.06*'SEC Calculator 2021'!L127),IF(AND('SEC Calculator 2021'!AE127&gt;=60,'SEC Calculator 2021'!AE127&lt;=64.99),(360-0.09*'SEC Calculator 2021'!L127),IF(AND('SEC Calculator 2021'!AE127&gt;=65,'SEC Calculator 2021'!AE127&lt;=66.99),(600-0.15*'SEC Calculator 2021'!L127),960-0.24*'SEC Calculator 2021'!L127))))),0)</f>
        <v>0</v>
      </c>
      <c r="AG127" s="78">
        <f t="shared" si="20"/>
        <v>121</v>
      </c>
      <c r="AH127" s="77">
        <f>IFERROR(IF(M127&lt;=3000,M127*VLOOKUP(AG127,'SEC Appendix V2'!$E$8:$F$107,2,FALSE),IF(AG127&lt;55,0,IF(AND('SEC Calculator 2021'!AG127&gt;=55,'SEC Calculator 2021'!AG127&lt;59.99),(240-0.06*'SEC Calculator 2021'!M127),IF(AND('SEC Calculator 2021'!AG127&gt;=60,'SEC Calculator 2021'!AG127&lt;=64.99),(360-0.09*'SEC Calculator 2021'!M127),IF(AND('SEC Calculator 2021'!AG127&gt;=65,'SEC Calculator 2021'!AG127&lt;=66.99),(600-0.15*'SEC Calculator 2021'!M127),960-0.24*'SEC Calculator 2021'!M127))))),0)</f>
        <v>0</v>
      </c>
      <c r="AI127" s="78">
        <f t="shared" si="21"/>
        <v>121</v>
      </c>
      <c r="AJ127" s="77">
        <f>IFERROR(IF(N127&lt;=3000,N127*VLOOKUP(AI127,'SEC Appendix V2'!$E$8:$F$107,2,FALSE),IF(AI127&lt;55,0,IF(AND('SEC Calculator 2021'!AI127&gt;=55,'SEC Calculator 2021'!AI127&lt;59.99),(240-0.06*'SEC Calculator 2021'!N127),IF(AND('SEC Calculator 2021'!AI127&gt;=60,'SEC Calculator 2021'!AI127&lt;=64.99),(360-0.09*'SEC Calculator 2021'!N127),IF(AND('SEC Calculator 2021'!AI127&gt;=65,'SEC Calculator 2021'!AI127&lt;=66.99),(600-0.15*'SEC Calculator 2021'!N127),960-0.24*'SEC Calculator 2021'!N127))))),0)</f>
        <v>0</v>
      </c>
      <c r="AK127" s="78">
        <f t="shared" si="22"/>
        <v>121</v>
      </c>
      <c r="AL127" s="77">
        <f>IFERROR(IF(O127&lt;=3000,O127*VLOOKUP(AK127,'SEC Appendix V2'!$E$8:$F$107,2,FALSE),IF(AK127&lt;55,0,IF(AND('SEC Calculator 2021'!AK127&gt;=55,'SEC Calculator 2021'!AK127&lt;59.99),(240-0.06*'SEC Calculator 2021'!O127),IF(AND('SEC Calculator 2021'!AK127&gt;=60,'SEC Calculator 2021'!AK127&lt;=64.99),(360-0.09*'SEC Calculator 2021'!O127),IF(AND('SEC Calculator 2021'!AK127&gt;=65,'SEC Calculator 2021'!AK127&lt;=66.99),(600-0.15*'SEC Calculator 2021'!O127),960-0.24*'SEC Calculator 2021'!O127))))),0)</f>
        <v>0</v>
      </c>
      <c r="AM127" s="78">
        <f t="shared" si="23"/>
        <v>121</v>
      </c>
      <c r="AN127" s="77">
        <f>IFERROR(IF(P127&lt;=3000,P127*VLOOKUP(AM127,'SEC Appendix V2'!$E$8:$F$107,2,FALSE),IF(AM127&lt;55,0,IF(AND('SEC Calculator 2021'!AM127&gt;=55,'SEC Calculator 2021'!AM127&lt;59.99),(240-0.06*'SEC Calculator 2021'!P127),IF(AND('SEC Calculator 2021'!AM127&gt;=60,'SEC Calculator 2021'!AM127&lt;=64.99),(360-0.09*'SEC Calculator 2021'!P127),IF(AND('SEC Calculator 2021'!AM127&gt;=65,'SEC Calculator 2021'!AM127&lt;=66.99),(600-0.15*'SEC Calculator 2021'!P127),960-0.24*'SEC Calculator 2021'!P127))))),0)</f>
        <v>0</v>
      </c>
      <c r="AO127" s="86">
        <f t="shared" si="24"/>
        <v>0</v>
      </c>
    </row>
    <row r="128" spans="1:41" outlineLevel="1" x14ac:dyDescent="0.25">
      <c r="A128" s="70">
        <v>99</v>
      </c>
      <c r="B128" s="58"/>
      <c r="C128" s="58"/>
      <c r="D128" s="59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50">
        <f t="shared" si="25"/>
        <v>121</v>
      </c>
      <c r="R128" s="77">
        <f>IFERROR(IF(E128&lt;=3000,E128*VLOOKUP(Q128,'SEC Appendix V2'!$E$8:$F$107,2,FALSE),IF(Q128&lt;55,0,IF(AND('SEC Calculator 2021'!Q128&gt;=55,'SEC Calculator 2021'!Q128&lt;59.99),(240-0.06*'SEC Calculator 2021'!E128),IF(AND('SEC Calculator 2021'!Q128&gt;=60,'SEC Calculator 2021'!Q128&lt;=64.99),(360-0.09*'SEC Calculator 2021'!E128),IF(AND('SEC Calculator 2021'!Q128&gt;=65,'SEC Calculator 2021'!Q128&lt;=66.99),(600-0.15*'SEC Calculator 2021'!E128),960-0.24*'SEC Calculator 2021'!E128))))),0)</f>
        <v>0</v>
      </c>
      <c r="S128" s="78">
        <f t="shared" si="13"/>
        <v>121</v>
      </c>
      <c r="T128" s="77">
        <f>IFERROR(IF(F128&lt;=3000,F128*VLOOKUP(S128,'SEC Appendix V2'!$E$8:$F$107,2,FALSE),IF(S128&lt;55,0,IF(AND('SEC Calculator 2021'!S128&gt;=55,'SEC Calculator 2021'!S128&lt;59.99),(240-0.06*'SEC Calculator 2021'!F128),IF(AND('SEC Calculator 2021'!S128&gt;=60,'SEC Calculator 2021'!S128&lt;=64.99),(360-0.09*'SEC Calculator 2021'!F128),IF(AND('SEC Calculator 2021'!S128&gt;=65,'SEC Calculator 2021'!S128&lt;=66.99),(600-0.15*'SEC Calculator 2021'!F128),960-0.24*'SEC Calculator 2021'!F128))))),0)</f>
        <v>0</v>
      </c>
      <c r="U128" s="78">
        <f t="shared" si="14"/>
        <v>121</v>
      </c>
      <c r="V128" s="77">
        <f>IFERROR(IF(G128&lt;=3000,G128*VLOOKUP(U128,'SEC Appendix V2'!$E$8:$F$107,2,FALSE),IF(U128&lt;55,0,IF(AND('SEC Calculator 2021'!U128&gt;=55,'SEC Calculator 2021'!U128&lt;59.99),(240-0.06*'SEC Calculator 2021'!G128),IF(AND('SEC Calculator 2021'!U128&gt;=60,'SEC Calculator 2021'!U128&lt;=64.99),(360-0.09*'SEC Calculator 2021'!G128),IF(AND('SEC Calculator 2021'!U128&gt;=65,'SEC Calculator 2021'!U128&lt;=66.99),(600-0.15*'SEC Calculator 2021'!G128),960-0.24*'SEC Calculator 2021'!G128))))),0)</f>
        <v>0</v>
      </c>
      <c r="W128" s="78">
        <f t="shared" si="15"/>
        <v>121</v>
      </c>
      <c r="X128" s="77">
        <f>IFERROR(IF(H128&lt;=3000,H128*VLOOKUP(W128,'SEC Appendix V2'!$E$8:$F$107,2,FALSE),IF(W128&lt;55,0,IF(AND('SEC Calculator 2021'!W128&gt;=55,'SEC Calculator 2021'!W128&lt;59.99),(240-0.06*'SEC Calculator 2021'!H128),IF(AND('SEC Calculator 2021'!W128&gt;=60,'SEC Calculator 2021'!W128&lt;=64.99),(360-0.09*'SEC Calculator 2021'!H128),IF(AND('SEC Calculator 2021'!W128&gt;=65,'SEC Calculator 2021'!W128&lt;=66.99),(600-0.15*'SEC Calculator 2021'!H128),960-0.24*'SEC Calculator 2021'!H128))))),0)</f>
        <v>0</v>
      </c>
      <c r="Y128" s="78">
        <f t="shared" si="16"/>
        <v>121</v>
      </c>
      <c r="Z128" s="77">
        <f>IFERROR(IF(I128&lt;=3000,I128*VLOOKUP(Y128,'SEC Appendix V2'!$E$8:$F$107,2,FALSE),IF(Y128&lt;55,0,IF(AND('SEC Calculator 2021'!Y128&gt;=55,'SEC Calculator 2021'!Y128&lt;59.99),(240-0.06*'SEC Calculator 2021'!I128),IF(AND('SEC Calculator 2021'!Y128&gt;=60,'SEC Calculator 2021'!Y128&lt;=64.99),(360-0.09*'SEC Calculator 2021'!I128),IF(AND('SEC Calculator 2021'!Y128&gt;=65,'SEC Calculator 2021'!Y128&lt;=66.99),(600-0.15*'SEC Calculator 2021'!I128),960-0.24*'SEC Calculator 2021'!I128))))),0)</f>
        <v>0</v>
      </c>
      <c r="AA128" s="78">
        <f t="shared" si="17"/>
        <v>121</v>
      </c>
      <c r="AB128" s="77">
        <f>IFERROR(IF(J128&lt;=3000,J128*VLOOKUP(AA128,'SEC Appendix V2'!$E$8:$F$107,2,FALSE),IF(AA128&lt;55,0,IF(AND('SEC Calculator 2021'!AA128&gt;=55,'SEC Calculator 2021'!AA128&lt;59.99),(240-0.06*'SEC Calculator 2021'!J128),IF(AND('SEC Calculator 2021'!AA128&gt;=60,'SEC Calculator 2021'!AA128&lt;=64.99),(360-0.09*'SEC Calculator 2021'!J128),IF(AND('SEC Calculator 2021'!AA128&gt;=65,'SEC Calculator 2021'!AA128&lt;=66.99),(600-0.15*'SEC Calculator 2021'!J128),960-0.24*'SEC Calculator 2021'!J128))))),0)</f>
        <v>0</v>
      </c>
      <c r="AC128" s="78">
        <f t="shared" si="18"/>
        <v>121</v>
      </c>
      <c r="AD128" s="77">
        <f>IFERROR(IF(K128&lt;=3000,K128*VLOOKUP(AC128,'SEC Appendix V2'!$E$8:$F$107,2,FALSE),IF(AC128&lt;55,0,IF(AND('SEC Calculator 2021'!AC128&gt;=55,'SEC Calculator 2021'!AC128&lt;59.99),(240-0.06*'SEC Calculator 2021'!K128),IF(AND('SEC Calculator 2021'!AC128&gt;=60,'SEC Calculator 2021'!AC128&lt;=64.99),(360-0.09*'SEC Calculator 2021'!K128),IF(AND('SEC Calculator 2021'!AC128&gt;=65,'SEC Calculator 2021'!AC128&lt;=66.99),(600-0.15*'SEC Calculator 2021'!K128),960-0.24*'SEC Calculator 2021'!K128))))),0)</f>
        <v>0</v>
      </c>
      <c r="AE128" s="78">
        <f t="shared" si="19"/>
        <v>121</v>
      </c>
      <c r="AF128" s="77">
        <f>IFERROR(IF(L128&lt;=3000,L128*VLOOKUP(AE128,'SEC Appendix V2'!$E$8:$F$107,2,FALSE),IF(AE128&lt;55,0,IF(AND('SEC Calculator 2021'!AE128&gt;=55,'SEC Calculator 2021'!AE128&lt;59.99),(240-0.06*'SEC Calculator 2021'!L128),IF(AND('SEC Calculator 2021'!AE128&gt;=60,'SEC Calculator 2021'!AE128&lt;=64.99),(360-0.09*'SEC Calculator 2021'!L128),IF(AND('SEC Calculator 2021'!AE128&gt;=65,'SEC Calculator 2021'!AE128&lt;=66.99),(600-0.15*'SEC Calculator 2021'!L128),960-0.24*'SEC Calculator 2021'!L128))))),0)</f>
        <v>0</v>
      </c>
      <c r="AG128" s="78">
        <f t="shared" si="20"/>
        <v>121</v>
      </c>
      <c r="AH128" s="77">
        <f>IFERROR(IF(M128&lt;=3000,M128*VLOOKUP(AG128,'SEC Appendix V2'!$E$8:$F$107,2,FALSE),IF(AG128&lt;55,0,IF(AND('SEC Calculator 2021'!AG128&gt;=55,'SEC Calculator 2021'!AG128&lt;59.99),(240-0.06*'SEC Calculator 2021'!M128),IF(AND('SEC Calculator 2021'!AG128&gt;=60,'SEC Calculator 2021'!AG128&lt;=64.99),(360-0.09*'SEC Calculator 2021'!M128),IF(AND('SEC Calculator 2021'!AG128&gt;=65,'SEC Calculator 2021'!AG128&lt;=66.99),(600-0.15*'SEC Calculator 2021'!M128),960-0.24*'SEC Calculator 2021'!M128))))),0)</f>
        <v>0</v>
      </c>
      <c r="AI128" s="78">
        <f t="shared" si="21"/>
        <v>121</v>
      </c>
      <c r="AJ128" s="77">
        <f>IFERROR(IF(N128&lt;=3000,N128*VLOOKUP(AI128,'SEC Appendix V2'!$E$8:$F$107,2,FALSE),IF(AI128&lt;55,0,IF(AND('SEC Calculator 2021'!AI128&gt;=55,'SEC Calculator 2021'!AI128&lt;59.99),(240-0.06*'SEC Calculator 2021'!N128),IF(AND('SEC Calculator 2021'!AI128&gt;=60,'SEC Calculator 2021'!AI128&lt;=64.99),(360-0.09*'SEC Calculator 2021'!N128),IF(AND('SEC Calculator 2021'!AI128&gt;=65,'SEC Calculator 2021'!AI128&lt;=66.99),(600-0.15*'SEC Calculator 2021'!N128),960-0.24*'SEC Calculator 2021'!N128))))),0)</f>
        <v>0</v>
      </c>
      <c r="AK128" s="78">
        <f t="shared" si="22"/>
        <v>121</v>
      </c>
      <c r="AL128" s="77">
        <f>IFERROR(IF(O128&lt;=3000,O128*VLOOKUP(AK128,'SEC Appendix V2'!$E$8:$F$107,2,FALSE),IF(AK128&lt;55,0,IF(AND('SEC Calculator 2021'!AK128&gt;=55,'SEC Calculator 2021'!AK128&lt;59.99),(240-0.06*'SEC Calculator 2021'!O128),IF(AND('SEC Calculator 2021'!AK128&gt;=60,'SEC Calculator 2021'!AK128&lt;=64.99),(360-0.09*'SEC Calculator 2021'!O128),IF(AND('SEC Calculator 2021'!AK128&gt;=65,'SEC Calculator 2021'!AK128&lt;=66.99),(600-0.15*'SEC Calculator 2021'!O128),960-0.24*'SEC Calculator 2021'!O128))))),0)</f>
        <v>0</v>
      </c>
      <c r="AM128" s="78">
        <f t="shared" si="23"/>
        <v>121</v>
      </c>
      <c r="AN128" s="77">
        <f>IFERROR(IF(P128&lt;=3000,P128*VLOOKUP(AM128,'SEC Appendix V2'!$E$8:$F$107,2,FALSE),IF(AM128&lt;55,0,IF(AND('SEC Calculator 2021'!AM128&gt;=55,'SEC Calculator 2021'!AM128&lt;59.99),(240-0.06*'SEC Calculator 2021'!P128),IF(AND('SEC Calculator 2021'!AM128&gt;=60,'SEC Calculator 2021'!AM128&lt;=64.99),(360-0.09*'SEC Calculator 2021'!P128),IF(AND('SEC Calculator 2021'!AM128&gt;=65,'SEC Calculator 2021'!AM128&lt;=66.99),(600-0.15*'SEC Calculator 2021'!P128),960-0.24*'SEC Calculator 2021'!P128))))),0)</f>
        <v>0</v>
      </c>
      <c r="AO128" s="86">
        <f t="shared" si="24"/>
        <v>0</v>
      </c>
    </row>
    <row r="129" spans="1:41" ht="15.75" outlineLevel="1" thickBot="1" x14ac:dyDescent="0.3">
      <c r="A129" s="73">
        <v>100</v>
      </c>
      <c r="B129" s="61"/>
      <c r="C129" s="62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50">
        <f t="shared" si="25"/>
        <v>121</v>
      </c>
      <c r="R129" s="77">
        <f>IFERROR(IF(E129&lt;=3000,E129*VLOOKUP(Q129,'SEC Appendix V2'!$E$8:$F$107,2,FALSE),IF(Q129&lt;55,0,IF(AND('SEC Calculator 2021'!Q129&gt;=55,'SEC Calculator 2021'!Q129&lt;59.99),(240-0.06*'SEC Calculator 2021'!E129),IF(AND('SEC Calculator 2021'!Q129&gt;=60,'SEC Calculator 2021'!Q129&lt;=64.99),(360-0.09*'SEC Calculator 2021'!E129),IF(AND('SEC Calculator 2021'!Q129&gt;=65,'SEC Calculator 2021'!Q129&lt;=66.99),(600-0.15*'SEC Calculator 2021'!E129),960-0.24*'SEC Calculator 2021'!E129))))),0)</f>
        <v>0</v>
      </c>
      <c r="S129" s="78">
        <f t="shared" si="13"/>
        <v>121</v>
      </c>
      <c r="T129" s="77">
        <f>IFERROR(IF(F129&lt;=3000,F129*VLOOKUP(S129,'SEC Appendix V2'!$E$8:$F$107,2,FALSE),IF(S129&lt;55,0,IF(AND('SEC Calculator 2021'!S129&gt;=55,'SEC Calculator 2021'!S129&lt;59.99),(240-0.06*'SEC Calculator 2021'!F129),IF(AND('SEC Calculator 2021'!S129&gt;=60,'SEC Calculator 2021'!S129&lt;=64.99),(360-0.09*'SEC Calculator 2021'!F129),IF(AND('SEC Calculator 2021'!S129&gt;=65,'SEC Calculator 2021'!S129&lt;=66.99),(600-0.15*'SEC Calculator 2021'!F129),960-0.24*'SEC Calculator 2021'!F129))))),0)</f>
        <v>0</v>
      </c>
      <c r="U129" s="78">
        <f t="shared" si="14"/>
        <v>121</v>
      </c>
      <c r="V129" s="77">
        <f>IFERROR(IF(G129&lt;=3000,G129*VLOOKUP(U129,'SEC Appendix V2'!$E$8:$F$107,2,FALSE),IF(U129&lt;55,0,IF(AND('SEC Calculator 2021'!U129&gt;=55,'SEC Calculator 2021'!U129&lt;59.99),(240-0.06*'SEC Calculator 2021'!G129),IF(AND('SEC Calculator 2021'!U129&gt;=60,'SEC Calculator 2021'!U129&lt;=64.99),(360-0.09*'SEC Calculator 2021'!G129),IF(AND('SEC Calculator 2021'!U129&gt;=65,'SEC Calculator 2021'!U129&lt;=66.99),(600-0.15*'SEC Calculator 2021'!G129),960-0.24*'SEC Calculator 2021'!G129))))),0)</f>
        <v>0</v>
      </c>
      <c r="W129" s="78">
        <f t="shared" si="15"/>
        <v>121</v>
      </c>
      <c r="X129" s="77">
        <f>IFERROR(IF(H129&lt;=3000,H129*VLOOKUP(W129,'SEC Appendix V2'!$E$8:$F$107,2,FALSE),IF(W129&lt;55,0,IF(AND('SEC Calculator 2021'!W129&gt;=55,'SEC Calculator 2021'!W129&lt;59.99),(240-0.06*'SEC Calculator 2021'!H129),IF(AND('SEC Calculator 2021'!W129&gt;=60,'SEC Calculator 2021'!W129&lt;=64.99),(360-0.09*'SEC Calculator 2021'!H129),IF(AND('SEC Calculator 2021'!W129&gt;=65,'SEC Calculator 2021'!W129&lt;=66.99),(600-0.15*'SEC Calculator 2021'!H129),960-0.24*'SEC Calculator 2021'!H129))))),0)</f>
        <v>0</v>
      </c>
      <c r="Y129" s="78">
        <f t="shared" si="16"/>
        <v>121</v>
      </c>
      <c r="Z129" s="77">
        <f>IFERROR(IF(I129&lt;=3000,I129*VLOOKUP(Y129,'SEC Appendix V2'!$E$8:$F$107,2,FALSE),IF(Y129&lt;55,0,IF(AND('SEC Calculator 2021'!Y129&gt;=55,'SEC Calculator 2021'!Y129&lt;59.99),(240-0.06*'SEC Calculator 2021'!I129),IF(AND('SEC Calculator 2021'!Y129&gt;=60,'SEC Calculator 2021'!Y129&lt;=64.99),(360-0.09*'SEC Calculator 2021'!I129),IF(AND('SEC Calculator 2021'!Y129&gt;=65,'SEC Calculator 2021'!Y129&lt;=66.99),(600-0.15*'SEC Calculator 2021'!I129),960-0.24*'SEC Calculator 2021'!I129))))),0)</f>
        <v>0</v>
      </c>
      <c r="AA129" s="78">
        <f t="shared" si="17"/>
        <v>121</v>
      </c>
      <c r="AB129" s="77">
        <f>IFERROR(IF(J129&lt;=3000,J129*VLOOKUP(AA129,'SEC Appendix V2'!$E$8:$F$107,2,FALSE),IF(AA129&lt;55,0,IF(AND('SEC Calculator 2021'!AA129&gt;=55,'SEC Calculator 2021'!AA129&lt;59.99),(240-0.06*'SEC Calculator 2021'!J129),IF(AND('SEC Calculator 2021'!AA129&gt;=60,'SEC Calculator 2021'!AA129&lt;=64.99),(360-0.09*'SEC Calculator 2021'!J129),IF(AND('SEC Calculator 2021'!AA129&gt;=65,'SEC Calculator 2021'!AA129&lt;=66.99),(600-0.15*'SEC Calculator 2021'!J129),960-0.24*'SEC Calculator 2021'!J129))))),0)</f>
        <v>0</v>
      </c>
      <c r="AC129" s="78">
        <f t="shared" si="18"/>
        <v>121</v>
      </c>
      <c r="AD129" s="77">
        <f>IFERROR(IF(K129&lt;=3000,K129*VLOOKUP(AC129,'SEC Appendix V2'!$E$8:$F$107,2,FALSE),IF(AC129&lt;55,0,IF(AND('SEC Calculator 2021'!AC129&gt;=55,'SEC Calculator 2021'!AC129&lt;59.99),(240-0.06*'SEC Calculator 2021'!K129),IF(AND('SEC Calculator 2021'!AC129&gt;=60,'SEC Calculator 2021'!AC129&lt;=64.99),(360-0.09*'SEC Calculator 2021'!K129),IF(AND('SEC Calculator 2021'!AC129&gt;=65,'SEC Calculator 2021'!AC129&lt;=66.99),(600-0.15*'SEC Calculator 2021'!K129),960-0.24*'SEC Calculator 2021'!K129))))),0)</f>
        <v>0</v>
      </c>
      <c r="AE129" s="78">
        <f t="shared" si="19"/>
        <v>121</v>
      </c>
      <c r="AF129" s="77">
        <f>IFERROR(IF(L129&lt;=3000,L129*VLOOKUP(AE129,'SEC Appendix V2'!$E$8:$F$107,2,FALSE),IF(AE129&lt;55,0,IF(AND('SEC Calculator 2021'!AE129&gt;=55,'SEC Calculator 2021'!AE129&lt;59.99),(240-0.06*'SEC Calculator 2021'!L129),IF(AND('SEC Calculator 2021'!AE129&gt;=60,'SEC Calculator 2021'!AE129&lt;=64.99),(360-0.09*'SEC Calculator 2021'!L129),IF(AND('SEC Calculator 2021'!AE129&gt;=65,'SEC Calculator 2021'!AE129&lt;=66.99),(600-0.15*'SEC Calculator 2021'!L129),960-0.24*'SEC Calculator 2021'!L129))))),0)</f>
        <v>0</v>
      </c>
      <c r="AG129" s="78">
        <f t="shared" si="20"/>
        <v>121</v>
      </c>
      <c r="AH129" s="77">
        <f>IFERROR(IF(M129&lt;=3000,M129*VLOOKUP(AG129,'SEC Appendix V2'!$E$8:$F$107,2,FALSE),IF(AG129&lt;55,0,IF(AND('SEC Calculator 2021'!AG129&gt;=55,'SEC Calculator 2021'!AG129&lt;59.99),(240-0.06*'SEC Calculator 2021'!M129),IF(AND('SEC Calculator 2021'!AG129&gt;=60,'SEC Calculator 2021'!AG129&lt;=64.99),(360-0.09*'SEC Calculator 2021'!M129),IF(AND('SEC Calculator 2021'!AG129&gt;=65,'SEC Calculator 2021'!AG129&lt;=66.99),(600-0.15*'SEC Calculator 2021'!M129),960-0.24*'SEC Calculator 2021'!M129))))),0)</f>
        <v>0</v>
      </c>
      <c r="AI129" s="78">
        <f t="shared" si="21"/>
        <v>121</v>
      </c>
      <c r="AJ129" s="77">
        <f>IFERROR(IF(N129&lt;=3000,N129*VLOOKUP(AI129,'SEC Appendix V2'!$E$8:$F$107,2,FALSE),IF(AI129&lt;55,0,IF(AND('SEC Calculator 2021'!AI129&gt;=55,'SEC Calculator 2021'!AI129&lt;59.99),(240-0.06*'SEC Calculator 2021'!N129),IF(AND('SEC Calculator 2021'!AI129&gt;=60,'SEC Calculator 2021'!AI129&lt;=64.99),(360-0.09*'SEC Calculator 2021'!N129),IF(AND('SEC Calculator 2021'!AI129&gt;=65,'SEC Calculator 2021'!AI129&lt;=66.99),(600-0.15*'SEC Calculator 2021'!N129),960-0.24*'SEC Calculator 2021'!N129))))),0)</f>
        <v>0</v>
      </c>
      <c r="AK129" s="78">
        <f t="shared" si="22"/>
        <v>121</v>
      </c>
      <c r="AL129" s="77">
        <f>IFERROR(IF(O129&lt;=3000,O129*VLOOKUP(AK129,'SEC Appendix V2'!$E$8:$F$107,2,FALSE),IF(AK129&lt;55,0,IF(AND('SEC Calculator 2021'!AK129&gt;=55,'SEC Calculator 2021'!AK129&lt;59.99),(240-0.06*'SEC Calculator 2021'!O129),IF(AND('SEC Calculator 2021'!AK129&gt;=60,'SEC Calculator 2021'!AK129&lt;=64.99),(360-0.09*'SEC Calculator 2021'!O129),IF(AND('SEC Calculator 2021'!AK129&gt;=65,'SEC Calculator 2021'!AK129&lt;=66.99),(600-0.15*'SEC Calculator 2021'!O129),960-0.24*'SEC Calculator 2021'!O129))))),0)</f>
        <v>0</v>
      </c>
      <c r="AM129" s="78">
        <f t="shared" si="23"/>
        <v>121</v>
      </c>
      <c r="AN129" s="77">
        <f>IFERROR(IF(P129&lt;=3000,P129*VLOOKUP(AM129,'SEC Appendix V2'!$E$8:$F$107,2,FALSE),IF(AM129&lt;55,0,IF(AND('SEC Calculator 2021'!AM129&gt;=55,'SEC Calculator 2021'!AM129&lt;59.99),(240-0.06*'SEC Calculator 2021'!P129),IF(AND('SEC Calculator 2021'!AM129&gt;=60,'SEC Calculator 2021'!AM129&lt;=64.99),(360-0.09*'SEC Calculator 2021'!P129),IF(AND('SEC Calculator 2021'!AM129&gt;=65,'SEC Calculator 2021'!AM129&lt;=66.99),(600-0.15*'SEC Calculator 2021'!P129),960-0.24*'SEC Calculator 2021'!P129))))),0)</f>
        <v>0</v>
      </c>
      <c r="AO129" s="86">
        <f t="shared" si="24"/>
        <v>0</v>
      </c>
    </row>
    <row r="130" spans="1:41" x14ac:dyDescent="0.25">
      <c r="Q130" s="40"/>
      <c r="R130" s="83">
        <f>SUM(R30:R129)</f>
        <v>0</v>
      </c>
      <c r="S130" s="83"/>
      <c r="T130" s="83">
        <f>SUM(T30:T129)</f>
        <v>0</v>
      </c>
      <c r="U130" s="83"/>
      <c r="V130" s="83">
        <f>SUM(V30:V129)</f>
        <v>0</v>
      </c>
      <c r="W130" s="88"/>
      <c r="X130" s="83">
        <f>SUM(X30:X129)</f>
        <v>0</v>
      </c>
      <c r="Y130" s="88"/>
      <c r="Z130" s="83">
        <f>SUM(Z30:Z129)</f>
        <v>0</v>
      </c>
      <c r="AA130" s="88"/>
      <c r="AB130" s="83">
        <f>SUM(AB30:AB129)</f>
        <v>0</v>
      </c>
      <c r="AC130" s="88"/>
      <c r="AD130" s="83">
        <f>SUM(AD30:AD129)</f>
        <v>0</v>
      </c>
      <c r="AE130" s="88"/>
      <c r="AF130" s="83">
        <f>SUM(AF30:AF129)</f>
        <v>0</v>
      </c>
      <c r="AG130" s="88"/>
      <c r="AH130" s="83">
        <f>SUM(AH30:AH129)</f>
        <v>0</v>
      </c>
      <c r="AI130" s="88"/>
      <c r="AJ130" s="83">
        <f>SUM(AJ30:AJ129)</f>
        <v>0</v>
      </c>
      <c r="AK130" s="88"/>
      <c r="AL130" s="83">
        <f>SUM(AL30:AL129)</f>
        <v>0</v>
      </c>
      <c r="AM130" s="88"/>
      <c r="AN130" s="83">
        <f>SUM(AN30:AN129)</f>
        <v>0</v>
      </c>
      <c r="AO130" s="83">
        <f>SUM(AO30:AO129)</f>
        <v>0</v>
      </c>
    </row>
    <row r="131" spans="1:41" x14ac:dyDescent="0.25"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14"/>
    </row>
  </sheetData>
  <sheetProtection algorithmName="SHA-512" hashValue="g4wD2Na7AvHn3hD/Fx1hMZFGIr1Y6unn7GqQS3jXhtKA+7QkjlpwofnASPG85yEBk8+KwkJdPVFFm+VY8EI81Q==" saltValue="n508ZYvUrxQ8AsW8nZt8mA==" spinCount="100000" sheet="1" formatCells="0" insertRows="0" insertHyperlinks="0" deleteColumns="0" deleteRows="0" pivotTables="0"/>
  <protectedRanges>
    <protectedRange sqref="B31:P129 B30:C30 F30:P30" name="Range1"/>
    <protectedRange sqref="D30:E30" name="Range1_1"/>
  </protectedRanges>
  <mergeCells count="31">
    <mergeCell ref="C27:C28"/>
    <mergeCell ref="B27:B28"/>
    <mergeCell ref="A26:A28"/>
    <mergeCell ref="K27:K28"/>
    <mergeCell ref="K26:P26"/>
    <mergeCell ref="L27:L28"/>
    <mergeCell ref="M27:M28"/>
    <mergeCell ref="N27:N28"/>
    <mergeCell ref="O27:O28"/>
    <mergeCell ref="P27:P28"/>
    <mergeCell ref="S27:T27"/>
    <mergeCell ref="U27:V27"/>
    <mergeCell ref="W27:X27"/>
    <mergeCell ref="Y27:Z27"/>
    <mergeCell ref="D27:D28"/>
    <mergeCell ref="A25:U25"/>
    <mergeCell ref="AO26:AO27"/>
    <mergeCell ref="Q27:R27"/>
    <mergeCell ref="A7:D13"/>
    <mergeCell ref="B26:D26"/>
    <mergeCell ref="A17:B17"/>
    <mergeCell ref="E26:J26"/>
    <mergeCell ref="AI27:AJ27"/>
    <mergeCell ref="AK27:AL27"/>
    <mergeCell ref="AC26:AN26"/>
    <mergeCell ref="AM27:AN27"/>
    <mergeCell ref="AA27:AB27"/>
    <mergeCell ref="Q26:AB26"/>
    <mergeCell ref="AC27:AD27"/>
    <mergeCell ref="AE27:AF27"/>
    <mergeCell ref="AG27:AH27"/>
  </mergeCells>
  <phoneticPr fontId="10" type="noConversion"/>
  <conditionalFormatting sqref="A1:D2">
    <cfRule type="cellIs" dxfId="29" priority="25" operator="lessThan">
      <formula>0</formula>
    </cfRule>
    <cfRule type="cellIs" dxfId="28" priority="26" operator="lessThan">
      <formula>0</formula>
    </cfRule>
  </conditionalFormatting>
  <conditionalFormatting sqref="B4:D4">
    <cfRule type="cellIs" dxfId="27" priority="23" operator="lessThan">
      <formula>0</formula>
    </cfRule>
    <cfRule type="cellIs" dxfId="26" priority="24" operator="lessThan">
      <formula>0</formula>
    </cfRule>
  </conditionalFormatting>
  <conditionalFormatting sqref="A26:B26 B27:C27 A40:C129 A30:A39 A29:C29">
    <cfRule type="cellIs" dxfId="25" priority="21" operator="lessThan">
      <formula>0</formula>
    </cfRule>
    <cfRule type="cellIs" dxfId="24" priority="22" operator="lessThan">
      <formula>0</formula>
    </cfRule>
  </conditionalFormatting>
  <conditionalFormatting sqref="D27">
    <cfRule type="cellIs" dxfId="23" priority="11" operator="lessThan">
      <formula>0</formula>
    </cfRule>
    <cfRule type="cellIs" dxfId="22" priority="12" operator="lessThan">
      <formula>0</formula>
    </cfRule>
  </conditionalFormatting>
  <conditionalFormatting sqref="A4">
    <cfRule type="cellIs" dxfId="21" priority="5" operator="lessThan">
      <formula>0</formula>
    </cfRule>
    <cfRule type="cellIs" dxfId="20" priority="6" operator="lessThan">
      <formula>0</formula>
    </cfRule>
  </conditionalFormatting>
  <conditionalFormatting sqref="B30:C33 B36:C39">
    <cfRule type="cellIs" dxfId="19" priority="3" operator="lessThan">
      <formula>0</formula>
    </cfRule>
    <cfRule type="cellIs" dxfId="18" priority="4" operator="lessThan">
      <formula>0</formula>
    </cfRule>
  </conditionalFormatting>
  <conditionalFormatting sqref="B34:C35">
    <cfRule type="cellIs" dxfId="17" priority="1" operator="lessThan">
      <formula>0</formula>
    </cfRule>
    <cfRule type="cellIs" dxfId="16" priority="2" operator="lessThan">
      <formula>0</formula>
    </cfRule>
  </conditionalFormatting>
  <dataValidations count="1">
    <dataValidation type="whole" allowBlank="1" showInputMessage="1" showErrorMessage="1" errorTitle="SEC capped at $4000" error="Please input $4000 as the qualifying wages should the salary exceed $4000. " sqref="E31:P1048576" xr:uid="{62923DFD-A77D-42F3-8B08-6A42B88794AB}">
      <formula1>0</formula1>
      <formula2>4000</formula2>
    </dataValidation>
  </dataValidations>
  <pageMargins left="0.7" right="0.7" top="0.75" bottom="0.75" header="0.3" footer="0.3"/>
  <pageSetup paperSize="9" orientation="portrait" r:id="rId1"/>
  <ignoredErrors>
    <ignoredError sqref="U29 AK29 AM29 S30:S33 S29 AI29 AG29 AE29 AC29 AA29 Y29 W29 W30 W32:W33 W31 AG31 AG30 AG32:AG33 Y30 Y32:Y33 Y31 AA30 AA32:AA33 AA31 AC30 AC32:AC33 AC31 AE30 AE32:AE33 AE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5240A-DB39-44DA-81DC-817092E8E061}">
  <sheetPr>
    <tabColor rgb="FFFFFFCC"/>
  </sheetPr>
  <dimension ref="A1:AO130"/>
  <sheetViews>
    <sheetView topLeftCell="A13" workbookViewId="0">
      <selection activeCell="B39" sqref="B39"/>
    </sheetView>
  </sheetViews>
  <sheetFormatPr defaultColWidth="9.140625" defaultRowHeight="15" outlineLevelRow="1" outlineLevelCol="1" x14ac:dyDescent="0.25"/>
  <cols>
    <col min="1" max="1" width="19.42578125" style="1" customWidth="1"/>
    <col min="2" max="2" width="19.85546875" style="52" customWidth="1"/>
    <col min="3" max="3" width="20.42578125" style="52" customWidth="1"/>
    <col min="4" max="4" width="20.7109375" style="52" bestFit="1" customWidth="1"/>
    <col min="5" max="6" width="10.5703125" style="52" customWidth="1" outlineLevel="1"/>
    <col min="7" max="7" width="10.28515625" style="52" customWidth="1" outlineLevel="1"/>
    <col min="8" max="8" width="10.5703125" style="52" customWidth="1" outlineLevel="1"/>
    <col min="9" max="9" width="10.5703125" style="52" bestFit="1" customWidth="1" outlineLevel="1"/>
    <col min="10" max="16" width="10.5703125" style="52" customWidth="1" outlineLevel="1"/>
    <col min="17" max="17" width="6.5703125" style="1" hidden="1" customWidth="1"/>
    <col min="18" max="18" width="9" style="1" bestFit="1" customWidth="1"/>
    <col min="19" max="19" width="6.5703125" style="1" hidden="1" customWidth="1"/>
    <col min="20" max="20" width="10.7109375" style="1" customWidth="1"/>
    <col min="21" max="21" width="6.5703125" style="1" hidden="1" customWidth="1"/>
    <col min="22" max="22" width="10.7109375" style="1" customWidth="1"/>
    <col min="23" max="23" width="10.7109375" style="1" hidden="1" customWidth="1"/>
    <col min="24" max="24" width="10.7109375" style="1" customWidth="1"/>
    <col min="25" max="25" width="10.7109375" style="1" hidden="1" customWidth="1"/>
    <col min="26" max="26" width="10.7109375" style="1" customWidth="1"/>
    <col min="27" max="27" width="10.7109375" style="1" hidden="1" customWidth="1"/>
    <col min="28" max="28" width="10.7109375" style="1" customWidth="1"/>
    <col min="29" max="29" width="10.7109375" style="1" hidden="1" customWidth="1"/>
    <col min="30" max="30" width="10.7109375" style="1" customWidth="1"/>
    <col min="31" max="31" width="10.7109375" style="1" hidden="1" customWidth="1"/>
    <col min="32" max="32" width="10.7109375" style="1" customWidth="1"/>
    <col min="33" max="33" width="10.7109375" style="1" hidden="1" customWidth="1"/>
    <col min="34" max="34" width="10.7109375" style="1" customWidth="1"/>
    <col min="35" max="35" width="10.7109375" style="1" hidden="1" customWidth="1"/>
    <col min="36" max="36" width="10.7109375" style="1" customWidth="1"/>
    <col min="37" max="37" width="10.7109375" style="1" hidden="1" customWidth="1"/>
    <col min="38" max="38" width="10.7109375" style="1" customWidth="1"/>
    <col min="39" max="39" width="10.7109375" style="1" hidden="1" customWidth="1"/>
    <col min="40" max="41" width="10.7109375" style="1" customWidth="1"/>
    <col min="42" max="16384" width="9.140625" style="1"/>
  </cols>
  <sheetData>
    <row r="1" spans="1:10" s="1" customFormat="1" ht="31.5" x14ac:dyDescent="0.5">
      <c r="A1" s="2" t="s">
        <v>33</v>
      </c>
      <c r="B1" s="2"/>
      <c r="C1" s="2"/>
      <c r="D1" s="3"/>
    </row>
    <row r="2" spans="1:10" s="1" customFormat="1" ht="21" x14ac:dyDescent="0.3">
      <c r="A2" s="4" t="s">
        <v>6</v>
      </c>
      <c r="B2" s="4"/>
      <c r="C2" s="4"/>
      <c r="D2" s="5"/>
    </row>
    <row r="3" spans="1:10" s="1" customFormat="1" x14ac:dyDescent="0.25"/>
    <row r="4" spans="1:10" s="1" customFormat="1" ht="18.75" x14ac:dyDescent="0.25">
      <c r="A4" s="29" t="s">
        <v>7</v>
      </c>
      <c r="B4" s="21"/>
      <c r="C4" s="21"/>
      <c r="D4" s="15"/>
    </row>
    <row r="5" spans="1:10" s="1" customFormat="1" x14ac:dyDescent="0.25">
      <c r="A5" s="1" t="s">
        <v>8</v>
      </c>
    </row>
    <row r="6" spans="1:10" s="1" customFormat="1" x14ac:dyDescent="0.25"/>
    <row r="7" spans="1:10" s="1" customFormat="1" ht="15" customHeight="1" x14ac:dyDescent="0.25">
      <c r="A7" s="96" t="s">
        <v>9</v>
      </c>
      <c r="B7" s="96"/>
      <c r="C7" s="96"/>
      <c r="D7" s="96"/>
    </row>
    <row r="8" spans="1:10" s="1" customFormat="1" x14ac:dyDescent="0.25">
      <c r="A8" s="96"/>
      <c r="B8" s="96"/>
      <c r="C8" s="96"/>
      <c r="D8" s="96"/>
    </row>
    <row r="9" spans="1:10" s="1" customFormat="1" x14ac:dyDescent="0.25">
      <c r="A9" s="96"/>
      <c r="B9" s="96"/>
      <c r="C9" s="96"/>
      <c r="D9" s="96"/>
    </row>
    <row r="10" spans="1:10" s="1" customFormat="1" x14ac:dyDescent="0.25">
      <c r="A10" s="96"/>
      <c r="B10" s="96"/>
      <c r="C10" s="96"/>
      <c r="D10" s="96"/>
      <c r="G10" s="10"/>
    </row>
    <row r="11" spans="1:10" s="1" customFormat="1" x14ac:dyDescent="0.25">
      <c r="A11" s="96"/>
      <c r="B11" s="96"/>
      <c r="C11" s="96"/>
      <c r="D11" s="96"/>
    </row>
    <row r="12" spans="1:10" s="1" customFormat="1" x14ac:dyDescent="0.25">
      <c r="A12" s="96"/>
      <c r="B12" s="96"/>
      <c r="C12" s="96"/>
      <c r="D12" s="96"/>
      <c r="H12" s="6"/>
      <c r="I12" s="6"/>
      <c r="J12" s="6"/>
    </row>
    <row r="13" spans="1:10" s="1" customFormat="1" x14ac:dyDescent="0.25">
      <c r="A13" s="96"/>
      <c r="B13" s="96"/>
      <c r="C13" s="96"/>
      <c r="D13" s="96"/>
      <c r="H13" s="6"/>
      <c r="I13" s="6"/>
      <c r="J13" s="6"/>
    </row>
    <row r="14" spans="1:10" s="1" customFormat="1" x14ac:dyDescent="0.25">
      <c r="A14" s="10" t="s">
        <v>10</v>
      </c>
      <c r="B14" s="9">
        <v>44562</v>
      </c>
    </row>
    <row r="15" spans="1:10" s="1" customFormat="1" x14ac:dyDescent="0.25">
      <c r="A15" s="10" t="s">
        <v>11</v>
      </c>
      <c r="B15" s="9">
        <v>44926</v>
      </c>
    </row>
    <row r="16" spans="1:10" s="1" customFormat="1" x14ac:dyDescent="0.25"/>
    <row r="17" spans="1:41" ht="15.75" x14ac:dyDescent="0.25">
      <c r="A17" s="98" t="s">
        <v>12</v>
      </c>
      <c r="B17" s="9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41" ht="30" x14ac:dyDescent="0.25">
      <c r="A18" s="16" t="s">
        <v>34</v>
      </c>
      <c r="B18" s="89">
        <f>SUM(R130,T130,V130,X130,Z130,AB130)</f>
        <v>0</v>
      </c>
      <c r="C18" s="1"/>
      <c r="D18" s="1"/>
      <c r="E18" s="1"/>
      <c r="F18" s="11"/>
      <c r="G18" s="17"/>
      <c r="H18" s="17"/>
      <c r="I18" s="1"/>
      <c r="J18" s="1"/>
      <c r="K18" s="1"/>
      <c r="L18" s="1"/>
      <c r="M18" s="1"/>
      <c r="N18" s="1"/>
      <c r="O18" s="1"/>
      <c r="P18" s="1"/>
    </row>
    <row r="19" spans="1:41" ht="30" x14ac:dyDescent="0.25">
      <c r="A19" s="16" t="s">
        <v>35</v>
      </c>
      <c r="B19" s="89">
        <f>SUM(AD130,AF130,AH130,AJ130,AL130,AN130)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41" ht="15" customHeight="1" x14ac:dyDescent="0.25">
      <c r="A20" s="23" t="s">
        <v>36</v>
      </c>
      <c r="B20" s="90">
        <f>SUM(B18:B19)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41" ht="14.25" customHeight="1" x14ac:dyDescent="0.25">
      <c r="A21" s="33"/>
      <c r="B21" s="3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41" ht="14.25" customHeight="1" x14ac:dyDescent="0.25">
      <c r="A22" s="33"/>
      <c r="B22" s="3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41" ht="14.25" customHeight="1" x14ac:dyDescent="0.25">
      <c r="A23" s="35" t="s">
        <v>16</v>
      </c>
      <c r="B23" s="37"/>
      <c r="C23" s="36"/>
      <c r="D23" s="36"/>
      <c r="E23" s="36"/>
      <c r="F23" s="36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4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41" ht="15.75" thickBot="1" x14ac:dyDescent="0.3">
      <c r="A25" s="91" t="s">
        <v>17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</row>
    <row r="26" spans="1:41" ht="17.25" customHeight="1" thickBot="1" x14ac:dyDescent="0.3">
      <c r="A26" s="103" t="s">
        <v>18</v>
      </c>
      <c r="B26" s="97" t="s">
        <v>19</v>
      </c>
      <c r="C26" s="97"/>
      <c r="D26" s="97"/>
      <c r="E26" s="99" t="s">
        <v>37</v>
      </c>
      <c r="F26" s="99"/>
      <c r="G26" s="99"/>
      <c r="H26" s="99"/>
      <c r="I26" s="99"/>
      <c r="J26" s="99"/>
      <c r="K26" s="97" t="s">
        <v>38</v>
      </c>
      <c r="L26" s="97"/>
      <c r="M26" s="97"/>
      <c r="N26" s="97"/>
      <c r="O26" s="97"/>
      <c r="P26" s="97"/>
      <c r="Q26" s="100" t="s">
        <v>39</v>
      </c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2"/>
      <c r="AC26" s="100" t="s">
        <v>40</v>
      </c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2"/>
      <c r="AO26" s="92" t="s">
        <v>24</v>
      </c>
    </row>
    <row r="27" spans="1:41" s="13" customFormat="1" x14ac:dyDescent="0.25">
      <c r="A27" s="104"/>
      <c r="B27" s="92" t="s">
        <v>25</v>
      </c>
      <c r="C27" s="92" t="s">
        <v>26</v>
      </c>
      <c r="D27" s="92" t="s">
        <v>27</v>
      </c>
      <c r="E27" s="108">
        <v>44562</v>
      </c>
      <c r="F27" s="108">
        <v>44593</v>
      </c>
      <c r="G27" s="108">
        <v>44621</v>
      </c>
      <c r="H27" s="108">
        <v>44652</v>
      </c>
      <c r="I27" s="108">
        <v>44682</v>
      </c>
      <c r="J27" s="108">
        <v>44713</v>
      </c>
      <c r="K27" s="108">
        <v>44743</v>
      </c>
      <c r="L27" s="108">
        <v>44774</v>
      </c>
      <c r="M27" s="108">
        <v>44805</v>
      </c>
      <c r="N27" s="108">
        <v>44835</v>
      </c>
      <c r="O27" s="108">
        <v>44866</v>
      </c>
      <c r="P27" s="108">
        <v>44896</v>
      </c>
      <c r="Q27" s="94">
        <v>44562</v>
      </c>
      <c r="R27" s="95"/>
      <c r="S27" s="94">
        <v>44593</v>
      </c>
      <c r="T27" s="109"/>
      <c r="U27" s="94">
        <v>44621</v>
      </c>
      <c r="V27" s="95"/>
      <c r="W27" s="94">
        <v>44652</v>
      </c>
      <c r="X27" s="109"/>
      <c r="Y27" s="94">
        <v>44682</v>
      </c>
      <c r="Z27" s="95"/>
      <c r="AA27" s="94">
        <v>44713</v>
      </c>
      <c r="AB27" s="109"/>
      <c r="AC27" s="94">
        <v>44743</v>
      </c>
      <c r="AD27" s="95"/>
      <c r="AE27" s="94">
        <v>44774</v>
      </c>
      <c r="AF27" s="109"/>
      <c r="AG27" s="94">
        <v>44805</v>
      </c>
      <c r="AH27" s="95"/>
      <c r="AI27" s="94">
        <v>44835</v>
      </c>
      <c r="AJ27" s="109"/>
      <c r="AK27" s="94">
        <v>44866</v>
      </c>
      <c r="AL27" s="95"/>
      <c r="AM27" s="94">
        <v>44896</v>
      </c>
      <c r="AN27" s="109"/>
      <c r="AO27" s="93"/>
    </row>
    <row r="28" spans="1:41" s="13" customFormat="1" x14ac:dyDescent="0.25">
      <c r="A28" s="105"/>
      <c r="B28" s="93"/>
      <c r="C28" s="93"/>
      <c r="D28" s="93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48" t="s">
        <v>28</v>
      </c>
      <c r="R28" s="38" t="s">
        <v>29</v>
      </c>
      <c r="S28" s="48" t="s">
        <v>28</v>
      </c>
      <c r="T28" s="38" t="s">
        <v>29</v>
      </c>
      <c r="U28" s="48" t="s">
        <v>28</v>
      </c>
      <c r="V28" s="38" t="s">
        <v>29</v>
      </c>
      <c r="W28" s="48" t="s">
        <v>28</v>
      </c>
      <c r="X28" s="38" t="s">
        <v>29</v>
      </c>
      <c r="Y28" s="48" t="s">
        <v>28</v>
      </c>
      <c r="Z28" s="38" t="s">
        <v>29</v>
      </c>
      <c r="AA28" s="48" t="s">
        <v>28</v>
      </c>
      <c r="AB28" s="38" t="s">
        <v>29</v>
      </c>
      <c r="AC28" s="48" t="s">
        <v>28</v>
      </c>
      <c r="AD28" s="38" t="s">
        <v>29</v>
      </c>
      <c r="AE28" s="48" t="s">
        <v>28</v>
      </c>
      <c r="AF28" s="38" t="s">
        <v>29</v>
      </c>
      <c r="AG28" s="48" t="s">
        <v>28</v>
      </c>
      <c r="AH28" s="38" t="s">
        <v>29</v>
      </c>
      <c r="AI28" s="48" t="s">
        <v>28</v>
      </c>
      <c r="AJ28" s="38" t="s">
        <v>29</v>
      </c>
      <c r="AK28" s="48" t="s">
        <v>28</v>
      </c>
      <c r="AL28" s="38" t="s">
        <v>29</v>
      </c>
      <c r="AM28" s="48" t="s">
        <v>28</v>
      </c>
      <c r="AN28" s="38" t="s">
        <v>29</v>
      </c>
      <c r="AO28" s="22"/>
    </row>
    <row r="29" spans="1:41" s="32" customFormat="1" x14ac:dyDescent="0.25">
      <c r="A29" s="24" t="s">
        <v>30</v>
      </c>
      <c r="B29" s="25" t="s">
        <v>31</v>
      </c>
      <c r="C29" s="25" t="s">
        <v>32</v>
      </c>
      <c r="D29" s="30">
        <v>21976</v>
      </c>
      <c r="E29" s="31">
        <v>1500</v>
      </c>
      <c r="F29" s="31">
        <v>1500</v>
      </c>
      <c r="G29" s="31">
        <v>1500</v>
      </c>
      <c r="H29" s="31">
        <v>1500</v>
      </c>
      <c r="I29" s="31">
        <v>1500</v>
      </c>
      <c r="J29" s="31">
        <v>1500</v>
      </c>
      <c r="K29" s="31">
        <v>1500</v>
      </c>
      <c r="L29" s="31">
        <v>1500</v>
      </c>
      <c r="M29" s="31">
        <v>1500</v>
      </c>
      <c r="N29" s="31">
        <v>1500</v>
      </c>
      <c r="O29" s="31">
        <v>1500</v>
      </c>
      <c r="P29" s="31">
        <v>1500</v>
      </c>
      <c r="Q29" s="49">
        <f>ROUNDDOWN(YEARFRAC($D29,Q$27),0)</f>
        <v>61</v>
      </c>
      <c r="R29" s="74">
        <f>IFERROR(IF(E29&lt;=3000,E29*VLOOKUP(Q29,'SEC Appendix V2'!$E$8:$H$107,3,FALSE),IF(Q29&lt;55,0,IF(AND('SEC Calculator 2022'!Q29&gt;=55,'SEC Calculator 2022'!Q29&lt;59.99),(120-0.03*'SEC Calculator 2022'!E29),IF(AND('SEC Calculator 2022'!Q29&gt;=60,'SEC Calculator 2022'!Q29&lt;=64.99),(360-0.09*'SEC Calculator 2022'!E29),IF(AND('SEC Calculator 2022'!Q29&gt;=65,'SEC Calculator 2022'!Q29&lt;=66.99),(600-0.15*'SEC Calculator 2022'!E29),960-0.24*'SEC Calculator 2022'!E29))))),0)</f>
        <v>45</v>
      </c>
      <c r="S29" s="75">
        <f>ROUNDDOWN(YEARFRAC($D29,S$27),0)</f>
        <v>61</v>
      </c>
      <c r="T29" s="74">
        <f>IFERROR(IF(F29&lt;=3000,F29*VLOOKUP(S29,'SEC Appendix V2'!$E$8:$H$107,3,FALSE),IF(S29&lt;55,0,IF(AND('SEC Calculator 2022'!S29&gt;=55,'SEC Calculator 2022'!S29&lt;59.99),(120-0.03*'SEC Calculator 2022'!F29),IF(AND('SEC Calculator 2022'!S29&gt;=60,'SEC Calculator 2022'!S29&lt;=64.99),(360-0.09*'SEC Calculator 2022'!F29),IF(AND('SEC Calculator 2022'!S29&gt;=65,'SEC Calculator 2022'!S29&lt;=66.99),(600-0.15*'SEC Calculator 2022'!F29),960-0.24*'SEC Calculator 2022'!F29))))),0)</f>
        <v>45</v>
      </c>
      <c r="U29" s="75">
        <f>ROUNDDOWN(YEARFRAC($D29,U$27),0)</f>
        <v>62</v>
      </c>
      <c r="V29" s="74">
        <f>IFERROR(IF(G29&lt;=3000,G29*VLOOKUP(U29,'SEC Appendix V2'!$E$8:$H$107,3,FALSE),IF(U29&lt;55,0,IF(AND('SEC Calculator 2022'!U29&gt;=55,'SEC Calculator 2022'!U29&lt;59.99),(120-0.03*'SEC Calculator 2022'!G29),IF(AND('SEC Calculator 2022'!U29&gt;=60,'SEC Calculator 2022'!U29&lt;=64.99),(360-0.09*'SEC Calculator 2022'!G29),IF(AND('SEC Calculator 2022'!U29&gt;=65,'SEC Calculator 2022'!U29&lt;=66.99),(600-0.15*'SEC Calculator 2022'!G29),960-0.24*'SEC Calculator 2022'!G29))))),0)</f>
        <v>45</v>
      </c>
      <c r="W29" s="75">
        <f>ROUNDDOWN(YEARFRAC($D29,W$27),0)</f>
        <v>62</v>
      </c>
      <c r="X29" s="74">
        <f>IFERROR(IF(H29&lt;=3000,H29*VLOOKUP(W29,'SEC Appendix V2'!$E$8:$H$107,3,FALSE),IF(W29&lt;55,0,IF(AND('SEC Calculator 2022'!W29&gt;=55,'SEC Calculator 2022'!W29&lt;59.99),(120-0.03*'SEC Calculator 2022'!H29),IF(AND('SEC Calculator 2022'!W29&gt;=60,'SEC Calculator 2022'!W29&lt;=64.99),(360-0.09*'SEC Calculator 2022'!H29),IF(AND('SEC Calculator 2022'!W29&gt;=65,'SEC Calculator 2022'!W29&lt;=66.99),(600-0.15*'SEC Calculator 2022'!H29),960-0.24*'SEC Calculator 2022'!H29))))),0)</f>
        <v>45</v>
      </c>
      <c r="Y29" s="75">
        <f>ROUNDDOWN(YEARFRAC($D29,Y$27),0)</f>
        <v>62</v>
      </c>
      <c r="Z29" s="74">
        <f>IFERROR(IF(I29&lt;=3000,I29*VLOOKUP(Y29,'SEC Appendix V2'!$E$8:$H$107,3,FALSE),IF(Y29&lt;55,0,IF(AND('SEC Calculator 2022'!Y29&gt;=55,'SEC Calculator 2022'!Y29&lt;59.99),(120-0.03*'SEC Calculator 2022'!I29),IF(AND('SEC Calculator 2022'!Y29&gt;=60,'SEC Calculator 2022'!Y29&lt;=64.99),(360-0.09*'SEC Calculator 2022'!I29),IF(AND('SEC Calculator 2022'!Y29&gt;=65,'SEC Calculator 2022'!Y29&lt;=66.99),(600-0.15*'SEC Calculator 2022'!I29),960-0.24*'SEC Calculator 2022'!I29))))),0)</f>
        <v>45</v>
      </c>
      <c r="AA29" s="75">
        <f>ROUNDDOWN(YEARFRAC($D29,AA$27),0)</f>
        <v>62</v>
      </c>
      <c r="AB29" s="74">
        <f>IFERROR(IF(J29&lt;=3000,J29*VLOOKUP(AA29,'SEC Appendix V2'!$E$8:$H$107,3,FALSE),IF(AA29&lt;55,0,IF(AND('SEC Calculator 2022'!AA29&gt;=55,'SEC Calculator 2022'!AA29&lt;59.99),(120-0.03*'SEC Calculator 2022'!J29),IF(AND('SEC Calculator 2022'!AA29&gt;=60,'SEC Calculator 2022'!AA29&lt;=64.99),(360-0.09*'SEC Calculator 2022'!J29),IF(AND('SEC Calculator 2022'!AA29&gt;=65,'SEC Calculator 2022'!AA29&lt;=66.99),(600-0.15*'SEC Calculator 2022'!J29),960-0.24*'SEC Calculator 2022'!J29))))),0)</f>
        <v>45</v>
      </c>
      <c r="AC29" s="75">
        <f>ROUNDDOWN(YEARFRAC($D29,AC$27),0)</f>
        <v>62</v>
      </c>
      <c r="AD29" s="74">
        <f>IFERROR(IF(K29&lt;=3000,K29*VLOOKUP(AC29,'SEC Appendix V2'!$E$8:$H$107,3,FALSE),IF(AC29&lt;55,0,IF(AND('SEC Calculator 2022'!AC29&gt;=55,'SEC Calculator 2022'!AC29&lt;59.99),(120-0.03*'SEC Calculator 2022'!K29),IF(AND('SEC Calculator 2022'!AC29&gt;=60,'SEC Calculator 2022'!AC29&lt;=64.99),(360-0.09*'SEC Calculator 2022'!K29),IF(AND('SEC Calculator 2022'!AC29&gt;=65,'SEC Calculator 2022'!AC29&lt;=66.99),(600-0.15*'SEC Calculator 2022'!K29),960-0.24*'SEC Calculator 2022'!K29))))),0)</f>
        <v>45</v>
      </c>
      <c r="AE29" s="75">
        <f>ROUNDDOWN(YEARFRAC($D29,AE$27),0)</f>
        <v>62</v>
      </c>
      <c r="AF29" s="74">
        <f>IFERROR(IF(L29&lt;=3000,L29*VLOOKUP(AE29,'SEC Appendix V2'!$E$8:$H$107,3,FALSE),IF(AE29&lt;55,0,IF(AND('SEC Calculator 2022'!AE29&gt;=55,'SEC Calculator 2022'!AE29&lt;59.99),(120-0.03*'SEC Calculator 2022'!L29),IF(AND('SEC Calculator 2022'!AE29&gt;=60,'SEC Calculator 2022'!AE29&lt;=64.99),(360-0.09*'SEC Calculator 2022'!L29),IF(AND('SEC Calculator 2022'!AE29&gt;=65,'SEC Calculator 2022'!AE29&lt;=66.99),(600-0.15*'SEC Calculator 2022'!L29),960-0.24*'SEC Calculator 2022'!L29))))),0)</f>
        <v>45</v>
      </c>
      <c r="AG29" s="75">
        <f>ROUNDDOWN(YEARFRAC($D29,AG$27),0)</f>
        <v>62</v>
      </c>
      <c r="AH29" s="74">
        <f>IFERROR(IF(M29&lt;=3000,M29*VLOOKUP(AG29,'SEC Appendix V2'!$E$8:$H$107,3,FALSE),IF(AG29&lt;55,0,IF(AND('SEC Calculator 2022'!AG29&gt;=55,'SEC Calculator 2022'!AG29&lt;59.99),(120-0.03*'SEC Calculator 2022'!M29),IF(AND('SEC Calculator 2022'!AG29&gt;=60,'SEC Calculator 2022'!AG29&lt;=64.99),(360-0.09*'SEC Calculator 2022'!M29),IF(AND('SEC Calculator 2022'!AG29&gt;=65,'SEC Calculator 2022'!AG29&lt;=66.99),(600-0.15*'SEC Calculator 2022'!M29),960-0.24*'SEC Calculator 2022'!M29))))),0)</f>
        <v>45</v>
      </c>
      <c r="AI29" s="75">
        <f>ROUNDDOWN(YEARFRAC($D29,AI$27),0)</f>
        <v>62</v>
      </c>
      <c r="AJ29" s="74">
        <f>IFERROR(IF(N29&lt;=3000,N29*VLOOKUP(AI29,'SEC Appendix V2'!$E$8:$H$107,3,FALSE),IF(AI29&lt;55,0,IF(AND('SEC Calculator 2022'!AI29&gt;=55,'SEC Calculator 2022'!AI29&lt;59.99),(120-0.03*'SEC Calculator 2022'!N29),IF(AND('SEC Calculator 2022'!AI29&gt;=60,'SEC Calculator 2022'!AI29&lt;=64.99),(360-0.09*'SEC Calculator 2022'!N29),IF(AND('SEC Calculator 2022'!AI29&gt;=65,'SEC Calculator 2022'!AI29&lt;=66.99),(600-0.15*'SEC Calculator 2022'!N29),960-0.24*'SEC Calculator 2022'!N29))))),0)</f>
        <v>45</v>
      </c>
      <c r="AK29" s="75">
        <f>ROUNDDOWN(YEARFRAC($D29,AK$27),0)</f>
        <v>62</v>
      </c>
      <c r="AL29" s="74">
        <f>IFERROR(IF(O29&lt;=3000,O29*VLOOKUP(AK29,'SEC Appendix V2'!$E$8:$H$107,3,FALSE),IF(AK29&lt;55,0,IF(AND('SEC Calculator 2022'!AK29&gt;=55,'SEC Calculator 2022'!AK29&lt;59.99),(120-0.03*'SEC Calculator 2022'!O29),IF(AND('SEC Calculator 2022'!AK29&gt;=60,'SEC Calculator 2022'!AK29&lt;=64.99),(360-0.09*'SEC Calculator 2022'!O29),IF(AND('SEC Calculator 2022'!AK29&gt;=65,'SEC Calculator 2022'!AK29&lt;=66.99),(600-0.15*'SEC Calculator 2022'!O29),960-0.24*'SEC Calculator 2022'!O29))))),0)</f>
        <v>45</v>
      </c>
      <c r="AM29" s="75">
        <f>ROUNDDOWN(YEARFRAC($D29,AM$27),0)</f>
        <v>62</v>
      </c>
      <c r="AN29" s="74">
        <f>IFERROR(IF(P29&lt;=3000,P29*VLOOKUP(AM29,'SEC Appendix V2'!$E$8:$H$107,3,FALSE),IF(AM29&lt;55,0,IF(AND('SEC Calculator 2022'!AM29&gt;=55,'SEC Calculator 2022'!AM29&lt;59.99),(120-0.03*'SEC Calculator 2022'!P29),IF(AND('SEC Calculator 2022'!AM29&gt;=60,'SEC Calculator 2022'!AM29&lt;=64.99),(360-0.09*'SEC Calculator 2022'!P29),IF(AND('SEC Calculator 2022'!AM29&gt;=65,'SEC Calculator 2022'!AM29&lt;=66.99),(600-0.15*'SEC Calculator 2022'!P29),960-0.24*'SEC Calculator 2022'!P29))))),0)</f>
        <v>45</v>
      </c>
      <c r="AO29" s="76">
        <f>R29+T29+V29+X29+Z29+AB29+AD29+AF29+AH29+AJ29+AL29+AN29</f>
        <v>540</v>
      </c>
    </row>
    <row r="30" spans="1:41" s="68" customFormat="1" x14ac:dyDescent="0.25">
      <c r="A30" s="69">
        <v>1</v>
      </c>
      <c r="B30" s="53"/>
      <c r="C30" s="53"/>
      <c r="D30" s="54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67">
        <f>ROUNDDOWN(YEARFRAC($D30,Q$27),0)</f>
        <v>122</v>
      </c>
      <c r="R30" s="77">
        <f>IFERROR(IF(E30&lt;=3000,E30*VLOOKUP(Q30,'SEC Appendix V2'!$E$8:$H$107,3,FALSE),IF(Q30&lt;55,0,IF(AND('SEC Calculator 2022'!Q30&gt;=55,'SEC Calculator 2022'!Q30&lt;59.99),(120-0.03*'SEC Calculator 2022'!E30),IF(AND('SEC Calculator 2022'!Q30&gt;=60,'SEC Calculator 2022'!Q30&lt;=64.99),(360-0.09*'SEC Calculator 2022'!E30),IF(AND('SEC Calculator 2022'!Q30&gt;=65,'SEC Calculator 2022'!Q30&lt;=66.99),(600-0.15*'SEC Calculator 2022'!E30),960-0.24*'SEC Calculator 2022'!E30))))),0)</f>
        <v>0</v>
      </c>
      <c r="S30" s="78">
        <f t="shared" ref="S30:S93" si="0">ROUNDDOWN(YEARFRAC($D30,S$27),0)</f>
        <v>122</v>
      </c>
      <c r="T30" s="79">
        <f>IFERROR(IF(F30&lt;=3000,F30*VLOOKUP(S30,'SEC Appendix V2'!$E$8:$H$107,3,FALSE),IF(S30&lt;55,0,IF(AND('SEC Calculator 2022'!S30&gt;=55,'SEC Calculator 2022'!S30&lt;59.99),(120-0.03*'SEC Calculator 2022'!F30),IF(AND('SEC Calculator 2022'!S30&gt;=60,'SEC Calculator 2022'!S30&lt;=64.99),(360-0.09*'SEC Calculator 2022'!F30),IF(AND('SEC Calculator 2022'!S30&gt;=65,'SEC Calculator 2022'!S30&lt;=66.99),(600-0.15*'SEC Calculator 2022'!F30),960-0.24*'SEC Calculator 2022'!F30))))),0)</f>
        <v>0</v>
      </c>
      <c r="U30" s="80">
        <f t="shared" ref="U30:U93" si="1">ROUNDDOWN(YEARFRAC($D30,U$27),0)</f>
        <v>122</v>
      </c>
      <c r="V30" s="79">
        <f>IFERROR(IF(G30&lt;=3000,G30*VLOOKUP(U30,'SEC Appendix V2'!$E$8:$H$107,3,FALSE),IF(U30&lt;55,0,IF(AND('SEC Calculator 2022'!U30&gt;=55,'SEC Calculator 2022'!U30&lt;59.99),(120-0.03*'SEC Calculator 2022'!G30),IF(AND('SEC Calculator 2022'!U30&gt;=60,'SEC Calculator 2022'!U30&lt;=64.99),(360-0.09*'SEC Calculator 2022'!G30),IF(AND('SEC Calculator 2022'!U30&gt;=65,'SEC Calculator 2022'!U30&lt;=66.99),(600-0.15*'SEC Calculator 2022'!G30),960-0.24*'SEC Calculator 2022'!G30))))),0)</f>
        <v>0</v>
      </c>
      <c r="W30" s="80">
        <f t="shared" ref="W30:W93" si="2">ROUNDDOWN(YEARFRAC($D30,W$27),0)</f>
        <v>122</v>
      </c>
      <c r="X30" s="79">
        <f>IFERROR(IF(H30&lt;=3000,H30*VLOOKUP(W30,'SEC Appendix V2'!$E$8:$H$107,3,FALSE),IF(W30&lt;55,0,IF(AND('SEC Calculator 2022'!W30&gt;=55,'SEC Calculator 2022'!W30&lt;59.99),(120-0.03*'SEC Calculator 2022'!H30),IF(AND('SEC Calculator 2022'!W30&gt;=60,'SEC Calculator 2022'!W30&lt;=64.99),(360-0.09*'SEC Calculator 2022'!H30),IF(AND('SEC Calculator 2022'!W30&gt;=65,'SEC Calculator 2022'!W30&lt;=66.99),(600-0.15*'SEC Calculator 2022'!H30),960-0.24*'SEC Calculator 2022'!H30))))),0)</f>
        <v>0</v>
      </c>
      <c r="Y30" s="80">
        <f t="shared" ref="Y30:Y93" si="3">ROUNDDOWN(YEARFRAC($D30,Y$27),0)</f>
        <v>122</v>
      </c>
      <c r="Z30" s="79">
        <f>IFERROR(IF(I30&lt;=3000,I30*VLOOKUP(Y30,'SEC Appendix V2'!$E$8:$H$107,3,FALSE),IF(Y30&lt;55,0,IF(AND('SEC Calculator 2022'!Y30&gt;=55,'SEC Calculator 2022'!Y30&lt;59.99),(120-0.03*'SEC Calculator 2022'!I30),IF(AND('SEC Calculator 2022'!Y30&gt;=60,'SEC Calculator 2022'!Y30&lt;=64.99),(360-0.09*'SEC Calculator 2022'!I30),IF(AND('SEC Calculator 2022'!Y30&gt;=65,'SEC Calculator 2022'!Y30&lt;=66.99),(600-0.15*'SEC Calculator 2022'!I30),960-0.24*'SEC Calculator 2022'!I30))))),0)</f>
        <v>0</v>
      </c>
      <c r="AA30" s="80">
        <f t="shared" ref="AA30:AA93" si="4">ROUNDDOWN(YEARFRAC($D30,AA$27),0)</f>
        <v>122</v>
      </c>
      <c r="AB30" s="79">
        <f>IFERROR(IF(J30&lt;=3000,J30*VLOOKUP(AA30,'SEC Appendix V2'!$E$8:$H$107,3,FALSE),IF(AA30&lt;55,0,IF(AND('SEC Calculator 2022'!AA30&gt;=55,'SEC Calculator 2022'!AA30&lt;59.99),(120-0.03*'SEC Calculator 2022'!J30),IF(AND('SEC Calculator 2022'!AA30&gt;=60,'SEC Calculator 2022'!AA30&lt;=64.99),(360-0.09*'SEC Calculator 2022'!J30),IF(AND('SEC Calculator 2022'!AA30&gt;=65,'SEC Calculator 2022'!AA30&lt;=66.99),(600-0.15*'SEC Calculator 2022'!J30),960-0.24*'SEC Calculator 2022'!J30))))),0)</f>
        <v>0</v>
      </c>
      <c r="AC30" s="80">
        <f t="shared" ref="AC30:AC93" si="5">ROUNDDOWN(YEARFRAC($D30,AC$27),0)</f>
        <v>122</v>
      </c>
      <c r="AD30" s="79">
        <f>IFERROR(IF(K30&lt;=3000,K30*VLOOKUP(AC30,'SEC Appendix V2'!$E$8:$H$107,3,FALSE),IF(AC30&lt;55,0,IF(AND('SEC Calculator 2022'!AC30&gt;=55,'SEC Calculator 2022'!AC30&lt;59.99),(120-0.03*'SEC Calculator 2022'!K30),IF(AND('SEC Calculator 2022'!AC30&gt;=60,'SEC Calculator 2022'!AC30&lt;=64.99),(360-0.09*'SEC Calculator 2022'!K30),IF(AND('SEC Calculator 2022'!AC30&gt;=65,'SEC Calculator 2022'!AC30&lt;=66.99),(600-0.15*'SEC Calculator 2022'!K30),960-0.24*'SEC Calculator 2022'!K30))))),0)</f>
        <v>0</v>
      </c>
      <c r="AE30" s="80">
        <f t="shared" ref="AE30:AE93" si="6">ROUNDDOWN(YEARFRAC($D30,AE$27),0)</f>
        <v>122</v>
      </c>
      <c r="AF30" s="79">
        <f>IFERROR(IF(L30&lt;=3000,L30*VLOOKUP(AE30,'SEC Appendix V2'!$E$8:$H$107,3,FALSE),IF(AE30&lt;55,0,IF(AND('SEC Calculator 2022'!AE30&gt;=55,'SEC Calculator 2022'!AE30&lt;59.99),(120-0.03*'SEC Calculator 2022'!L30),IF(AND('SEC Calculator 2022'!AE30&gt;=60,'SEC Calculator 2022'!AE30&lt;=64.99),(360-0.09*'SEC Calculator 2022'!L30),IF(AND('SEC Calculator 2022'!AE30&gt;=65,'SEC Calculator 2022'!AE30&lt;=66.99),(600-0.15*'SEC Calculator 2022'!L30),960-0.24*'SEC Calculator 2022'!L30))))),0)</f>
        <v>0</v>
      </c>
      <c r="AG30" s="80">
        <f t="shared" ref="AG30:AG93" si="7">ROUNDDOWN(YEARFRAC($D30,AG$27),0)</f>
        <v>122</v>
      </c>
      <c r="AH30" s="79">
        <f>IFERROR(IF(M30&lt;=3000,M30*VLOOKUP(AG30,'SEC Appendix V2'!$E$8:$H$107,3,FALSE),IF(AG30&lt;55,0,IF(AND('SEC Calculator 2022'!AG30&gt;=55,'SEC Calculator 2022'!AG30&lt;59.99),(120-0.03*'SEC Calculator 2022'!M30),IF(AND('SEC Calculator 2022'!AG30&gt;=60,'SEC Calculator 2022'!AG30&lt;=64.99),(360-0.09*'SEC Calculator 2022'!M30),IF(AND('SEC Calculator 2022'!AG30&gt;=65,'SEC Calculator 2022'!AG30&lt;=66.99),(600-0.15*'SEC Calculator 2022'!M30),960-0.24*'SEC Calculator 2022'!M30))))),0)</f>
        <v>0</v>
      </c>
      <c r="AI30" s="80">
        <f t="shared" ref="AI30:AI93" si="8">ROUNDDOWN(YEARFRAC($D30,AI$27),0)</f>
        <v>122</v>
      </c>
      <c r="AJ30" s="79">
        <f>IFERROR(IF(N30&lt;=3000,N30*VLOOKUP(AI30,'SEC Appendix V2'!$E$8:$H$107,3,FALSE),IF(AI30&lt;55,0,IF(AND('SEC Calculator 2022'!AI30&gt;=55,'SEC Calculator 2022'!AI30&lt;59.99),(120-0.03*'SEC Calculator 2022'!N30),IF(AND('SEC Calculator 2022'!AI30&gt;=60,'SEC Calculator 2022'!AI30&lt;=64.99),(360-0.09*'SEC Calculator 2022'!N30),IF(AND('SEC Calculator 2022'!AI30&gt;=65,'SEC Calculator 2022'!AI30&lt;=66.99),(600-0.15*'SEC Calculator 2022'!N30),960-0.24*'SEC Calculator 2022'!N30))))),0)</f>
        <v>0</v>
      </c>
      <c r="AK30" s="80">
        <f t="shared" ref="AK30:AK93" si="9">ROUNDDOWN(YEARFRAC($D30,AK$27),0)</f>
        <v>122</v>
      </c>
      <c r="AL30" s="79">
        <f>IFERROR(IF(O30&lt;=3000,O30*VLOOKUP(AK30,'SEC Appendix V2'!$E$8:$H$107,3,FALSE),IF(AK30&lt;55,0,IF(AND('SEC Calculator 2022'!AK30&gt;=55,'SEC Calculator 2022'!AK30&lt;59.99),(120-0.03*'SEC Calculator 2022'!O30),IF(AND('SEC Calculator 2022'!AK30&gt;=60,'SEC Calculator 2022'!AK30&lt;=64.99),(360-0.09*'SEC Calculator 2022'!O30),IF(AND('SEC Calculator 2022'!AK30&gt;=65,'SEC Calculator 2022'!AK30&lt;=66.99),(600-0.15*'SEC Calculator 2022'!O30),960-0.24*'SEC Calculator 2022'!O30))))),0)</f>
        <v>0</v>
      </c>
      <c r="AM30" s="80">
        <f t="shared" ref="AM30:AM93" si="10">ROUNDDOWN(YEARFRAC($D30,AM$27),0)</f>
        <v>122</v>
      </c>
      <c r="AN30" s="79">
        <f>IFERROR(IF(P30&lt;=3000,P30*VLOOKUP(AM30,'SEC Appendix V2'!$E$8:$H$107,3,FALSE),IF(AM30&lt;55,0,IF(AND('SEC Calculator 2022'!AM30&gt;=55,'SEC Calculator 2022'!AM30&lt;59.99),(120-0.03*'SEC Calculator 2022'!P30),IF(AND('SEC Calculator 2022'!AM30&gt;=60,'SEC Calculator 2022'!AM30&lt;=64.99),(360-0.09*'SEC Calculator 2022'!P30),IF(AND('SEC Calculator 2022'!AM30&gt;=65,'SEC Calculator 2022'!AM30&lt;=66.99),(600-0.15*'SEC Calculator 2022'!P30),960-0.24*'SEC Calculator 2022'!P30))))),0)</f>
        <v>0</v>
      </c>
      <c r="AO30" s="81">
        <f>R30+T30+V30+X30+Z30+AB30+AD30+AF30+AH30+AJ30+AL30+AN30</f>
        <v>0</v>
      </c>
    </row>
    <row r="31" spans="1:41" s="68" customFormat="1" x14ac:dyDescent="0.25">
      <c r="A31" s="70">
        <v>2</v>
      </c>
      <c r="B31" s="53"/>
      <c r="C31" s="53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67">
        <f t="shared" ref="Q31:Q94" si="11">ROUNDDOWN(YEARFRAC($D31,Q$27),0)</f>
        <v>122</v>
      </c>
      <c r="R31" s="77">
        <f>IFERROR(IF(E31&lt;=3000,E31*VLOOKUP(Q31,'SEC Appendix V2'!$E$8:$H$107,3,FALSE),IF(Q31&lt;55,0,IF(AND('SEC Calculator 2022'!Q31&gt;=55,'SEC Calculator 2022'!Q31&lt;59.99),(120-0.03*'SEC Calculator 2022'!E31),IF(AND('SEC Calculator 2022'!Q31&gt;=60,'SEC Calculator 2022'!Q31&lt;=64.99),(360-0.09*'SEC Calculator 2022'!E31),IF(AND('SEC Calculator 2022'!Q31&gt;=65,'SEC Calculator 2022'!Q31&lt;=66.99),(600-0.15*'SEC Calculator 2022'!E31),960-0.24*'SEC Calculator 2022'!E31))))),0)</f>
        <v>0</v>
      </c>
      <c r="S31" s="78">
        <f t="shared" si="0"/>
        <v>122</v>
      </c>
      <c r="T31" s="79">
        <f>IFERROR(IF(F31&lt;=3000,F31*VLOOKUP(S31,'SEC Appendix V2'!$E$8:$H$107,3,FALSE),IF(S31&lt;55,0,IF(AND('SEC Calculator 2022'!S31&gt;=55,'SEC Calculator 2022'!S31&lt;59.99),(120-0.03*'SEC Calculator 2022'!F31),IF(AND('SEC Calculator 2022'!S31&gt;=60,'SEC Calculator 2022'!S31&lt;=64.99),(360-0.09*'SEC Calculator 2022'!F31),IF(AND('SEC Calculator 2022'!S31&gt;=65,'SEC Calculator 2022'!S31&lt;=66.99),(600-0.15*'SEC Calculator 2022'!F31),960-0.24*'SEC Calculator 2022'!F31))))),0)</f>
        <v>0</v>
      </c>
      <c r="U31" s="82">
        <f t="shared" si="1"/>
        <v>122</v>
      </c>
      <c r="V31" s="79">
        <f>IFERROR(IF(G31&lt;=3000,G31*VLOOKUP(U31,'SEC Appendix V2'!$E$8:$H$107,3,FALSE),IF(U31&lt;55,0,IF(AND('SEC Calculator 2022'!U31&gt;=55,'SEC Calculator 2022'!U31&lt;59.99),(120-0.03*'SEC Calculator 2022'!G31),IF(AND('SEC Calculator 2022'!U31&gt;=60,'SEC Calculator 2022'!U31&lt;=64.99),(360-0.09*'SEC Calculator 2022'!G31),IF(AND('SEC Calculator 2022'!U31&gt;=65,'SEC Calculator 2022'!U31&lt;=66.99),(600-0.15*'SEC Calculator 2022'!G31),960-0.24*'SEC Calculator 2022'!G31))))),0)</f>
        <v>0</v>
      </c>
      <c r="W31" s="80">
        <f t="shared" si="2"/>
        <v>122</v>
      </c>
      <c r="X31" s="79">
        <f>IFERROR(IF(H31&lt;=3000,H31*VLOOKUP(W31,'SEC Appendix V2'!$E$8:$H$107,3,FALSE),IF(W31&lt;55,0,IF(AND('SEC Calculator 2022'!W31&gt;=55,'SEC Calculator 2022'!W31&lt;59.99),(120-0.03*'SEC Calculator 2022'!H31),IF(AND('SEC Calculator 2022'!W31&gt;=60,'SEC Calculator 2022'!W31&lt;=64.99),(360-0.09*'SEC Calculator 2022'!H31),IF(AND('SEC Calculator 2022'!W31&gt;=65,'SEC Calculator 2022'!W31&lt;=66.99),(600-0.15*'SEC Calculator 2022'!H31),960-0.24*'SEC Calculator 2022'!H31))))),0)</f>
        <v>0</v>
      </c>
      <c r="Y31" s="80">
        <f t="shared" si="3"/>
        <v>122</v>
      </c>
      <c r="Z31" s="79">
        <f>IFERROR(IF(I31&lt;=3000,I31*VLOOKUP(Y31,'SEC Appendix V2'!$E$8:$H$107,3,FALSE),IF(Y31&lt;55,0,IF(AND('SEC Calculator 2022'!Y31&gt;=55,'SEC Calculator 2022'!Y31&lt;59.99),(120-0.03*'SEC Calculator 2022'!I31),IF(AND('SEC Calculator 2022'!Y31&gt;=60,'SEC Calculator 2022'!Y31&lt;=64.99),(360-0.09*'SEC Calculator 2022'!I31),IF(AND('SEC Calculator 2022'!Y31&gt;=65,'SEC Calculator 2022'!Y31&lt;=66.99),(600-0.15*'SEC Calculator 2022'!I31),960-0.24*'SEC Calculator 2022'!I31))))),0)</f>
        <v>0</v>
      </c>
      <c r="AA31" s="80">
        <f t="shared" si="4"/>
        <v>122</v>
      </c>
      <c r="AB31" s="79">
        <f>IFERROR(IF(J31&lt;=3000,J31*VLOOKUP(AA31,'SEC Appendix V2'!$E$8:$H$107,3,FALSE),IF(AA31&lt;55,0,IF(AND('SEC Calculator 2022'!AA31&gt;=55,'SEC Calculator 2022'!AA31&lt;59.99),(120-0.03*'SEC Calculator 2022'!J31),IF(AND('SEC Calculator 2022'!AA31&gt;=60,'SEC Calculator 2022'!AA31&lt;=64.99),(360-0.09*'SEC Calculator 2022'!J31),IF(AND('SEC Calculator 2022'!AA31&gt;=65,'SEC Calculator 2022'!AA31&lt;=66.99),(600-0.15*'SEC Calculator 2022'!J31),960-0.24*'SEC Calculator 2022'!J31))))),0)</f>
        <v>0</v>
      </c>
      <c r="AC31" s="80">
        <f t="shared" si="5"/>
        <v>122</v>
      </c>
      <c r="AD31" s="79">
        <f>IFERROR(IF(K31&lt;=3000,K31*VLOOKUP(AC31,'SEC Appendix V2'!$E$8:$H$107,3,FALSE),IF(AC31&lt;55,0,IF(AND('SEC Calculator 2022'!AC31&gt;=55,'SEC Calculator 2022'!AC31&lt;59.99),(120-0.03*'SEC Calculator 2022'!K31),IF(AND('SEC Calculator 2022'!AC31&gt;=60,'SEC Calculator 2022'!AC31&lt;=64.99),(360-0.09*'SEC Calculator 2022'!K31),IF(AND('SEC Calculator 2022'!AC31&gt;=65,'SEC Calculator 2022'!AC31&lt;=66.99),(600-0.15*'SEC Calculator 2022'!K31),960-0.24*'SEC Calculator 2022'!K31))))),0)</f>
        <v>0</v>
      </c>
      <c r="AE31" s="80">
        <f t="shared" si="6"/>
        <v>122</v>
      </c>
      <c r="AF31" s="79">
        <f>IFERROR(IF(L31&lt;=3000,L31*VLOOKUP(AE31,'SEC Appendix V2'!$E$8:$H$107,3,FALSE),IF(AE31&lt;55,0,IF(AND('SEC Calculator 2022'!AE31&gt;=55,'SEC Calculator 2022'!AE31&lt;59.99),(120-0.03*'SEC Calculator 2022'!L31),IF(AND('SEC Calculator 2022'!AE31&gt;=60,'SEC Calculator 2022'!AE31&lt;=64.99),(360-0.09*'SEC Calculator 2022'!L31),IF(AND('SEC Calculator 2022'!AE31&gt;=65,'SEC Calculator 2022'!AE31&lt;=66.99),(600-0.15*'SEC Calculator 2022'!L31),960-0.24*'SEC Calculator 2022'!L31))))),0)</f>
        <v>0</v>
      </c>
      <c r="AG31" s="80">
        <f t="shared" si="7"/>
        <v>122</v>
      </c>
      <c r="AH31" s="79">
        <f>IFERROR(IF(M31&lt;=3000,M31*VLOOKUP(AG31,'SEC Appendix V2'!$E$8:$H$107,3,FALSE),IF(AG31&lt;55,0,IF(AND('SEC Calculator 2022'!AG31&gt;=55,'SEC Calculator 2022'!AG31&lt;59.99),(120-0.03*'SEC Calculator 2022'!M31),IF(AND('SEC Calculator 2022'!AG31&gt;=60,'SEC Calculator 2022'!AG31&lt;=64.99),(360-0.09*'SEC Calculator 2022'!M31),IF(AND('SEC Calculator 2022'!AG31&gt;=65,'SEC Calculator 2022'!AG31&lt;=66.99),(600-0.15*'SEC Calculator 2022'!M31),960-0.24*'SEC Calculator 2022'!M31))))),0)</f>
        <v>0</v>
      </c>
      <c r="AI31" s="80">
        <f t="shared" si="8"/>
        <v>122</v>
      </c>
      <c r="AJ31" s="79">
        <f>IFERROR(IF(N31&lt;=3000,N31*VLOOKUP(AI31,'SEC Appendix V2'!$E$8:$H$107,3,FALSE),IF(AI31&lt;55,0,IF(AND('SEC Calculator 2022'!AI31&gt;=55,'SEC Calculator 2022'!AI31&lt;59.99),(120-0.03*'SEC Calculator 2022'!N31),IF(AND('SEC Calculator 2022'!AI31&gt;=60,'SEC Calculator 2022'!AI31&lt;=64.99),(360-0.09*'SEC Calculator 2022'!N31),IF(AND('SEC Calculator 2022'!AI31&gt;=65,'SEC Calculator 2022'!AI31&lt;=66.99),(600-0.15*'SEC Calculator 2022'!N31),960-0.24*'SEC Calculator 2022'!N31))))),0)</f>
        <v>0</v>
      </c>
      <c r="AK31" s="80">
        <f t="shared" si="9"/>
        <v>122</v>
      </c>
      <c r="AL31" s="79">
        <f>IFERROR(IF(O31&lt;=3000,O31*VLOOKUP(AK31,'SEC Appendix V2'!$E$8:$H$107,3,FALSE),IF(AK31&lt;55,0,IF(AND('SEC Calculator 2022'!AK31&gt;=55,'SEC Calculator 2022'!AK31&lt;59.99),(120-0.03*'SEC Calculator 2022'!O31),IF(AND('SEC Calculator 2022'!AK31&gt;=60,'SEC Calculator 2022'!AK31&lt;=64.99),(360-0.09*'SEC Calculator 2022'!O31),IF(AND('SEC Calculator 2022'!AK31&gt;=65,'SEC Calculator 2022'!AK31&lt;=66.99),(600-0.15*'SEC Calculator 2022'!O31),960-0.24*'SEC Calculator 2022'!O31))))),0)</f>
        <v>0</v>
      </c>
      <c r="AM31" s="80">
        <f t="shared" si="10"/>
        <v>122</v>
      </c>
      <c r="AN31" s="79">
        <f>IFERROR(IF(P31&lt;=3000,P31*VLOOKUP(AM31,'SEC Appendix V2'!$E$8:$H$107,3,FALSE),IF(AM31&lt;55,0,IF(AND('SEC Calculator 2022'!AM31&gt;=55,'SEC Calculator 2022'!AM31&lt;59.99),(120-0.03*'SEC Calculator 2022'!P31),IF(AND('SEC Calculator 2022'!AM31&gt;=60,'SEC Calculator 2022'!AM31&lt;=64.99),(360-0.09*'SEC Calculator 2022'!P31),IF(AND('SEC Calculator 2022'!AM31&gt;=65,'SEC Calculator 2022'!AM31&lt;=66.99),(600-0.15*'SEC Calculator 2022'!P31),960-0.24*'SEC Calculator 2022'!P31))))),0)</f>
        <v>0</v>
      </c>
      <c r="AO31" s="81">
        <f t="shared" ref="AO31:AO93" si="12">R31+T31+V31+X31+Z31+AB31+AD31+AF31+AH31+AJ31+AL31+AN31</f>
        <v>0</v>
      </c>
    </row>
    <row r="32" spans="1:41" s="68" customFormat="1" x14ac:dyDescent="0.25">
      <c r="A32" s="70">
        <v>3</v>
      </c>
      <c r="B32" s="53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7">
        <f t="shared" si="11"/>
        <v>122</v>
      </c>
      <c r="R32" s="77">
        <f>IFERROR(IF(E32&lt;=3000,E32*VLOOKUP(Q32,'SEC Appendix V2'!$E$8:$H$107,3,FALSE),IF(Q32&lt;55,0,IF(AND('SEC Calculator 2022'!Q32&gt;=55,'SEC Calculator 2022'!Q32&lt;59.99),(120-0.03*'SEC Calculator 2022'!E32),IF(AND('SEC Calculator 2022'!Q32&gt;=60,'SEC Calculator 2022'!Q32&lt;=64.99),(360-0.09*'SEC Calculator 2022'!E32),IF(AND('SEC Calculator 2022'!Q32&gt;=65,'SEC Calculator 2022'!Q32&lt;=66.99),(600-0.15*'SEC Calculator 2022'!E32),960-0.24*'SEC Calculator 2022'!E32))))),0)</f>
        <v>0</v>
      </c>
      <c r="S32" s="78">
        <f t="shared" si="0"/>
        <v>122</v>
      </c>
      <c r="T32" s="79">
        <f>IFERROR(IF(F32&lt;=3000,F32*VLOOKUP(S32,'SEC Appendix V2'!$E$8:$H$107,3,FALSE),IF(S32&lt;55,0,IF(AND('SEC Calculator 2022'!S32&gt;=55,'SEC Calculator 2022'!S32&lt;59.99),(120-0.03*'SEC Calculator 2022'!F32),IF(AND('SEC Calculator 2022'!S32&gt;=60,'SEC Calculator 2022'!S32&lt;=64.99),(360-0.09*'SEC Calculator 2022'!F32),IF(AND('SEC Calculator 2022'!S32&gt;=65,'SEC Calculator 2022'!S32&lt;=66.99),(600-0.15*'SEC Calculator 2022'!F32),960-0.24*'SEC Calculator 2022'!F32))))),0)</f>
        <v>0</v>
      </c>
      <c r="U32" s="82">
        <f t="shared" si="1"/>
        <v>122</v>
      </c>
      <c r="V32" s="79">
        <f>IFERROR(IF(G32&lt;=3000,G32*VLOOKUP(U32,'SEC Appendix V2'!$E$8:$H$107,3,FALSE),IF(U32&lt;55,0,IF(AND('SEC Calculator 2022'!U32&gt;=55,'SEC Calculator 2022'!U32&lt;59.99),(120-0.03*'SEC Calculator 2022'!G32),IF(AND('SEC Calculator 2022'!U32&gt;=60,'SEC Calculator 2022'!U32&lt;=64.99),(360-0.09*'SEC Calculator 2022'!G32),IF(AND('SEC Calculator 2022'!U32&gt;=65,'SEC Calculator 2022'!U32&lt;=66.99),(600-0.15*'SEC Calculator 2022'!G32),960-0.24*'SEC Calculator 2022'!G32))))),0)</f>
        <v>0</v>
      </c>
      <c r="W32" s="80">
        <f t="shared" si="2"/>
        <v>122</v>
      </c>
      <c r="X32" s="79">
        <f>IFERROR(IF(H32&lt;=3000,H32*VLOOKUP(W32,'SEC Appendix V2'!$E$8:$H$107,3,FALSE),IF(W32&lt;55,0,IF(AND('SEC Calculator 2022'!W32&gt;=55,'SEC Calculator 2022'!W32&lt;59.99),(120-0.03*'SEC Calculator 2022'!H32),IF(AND('SEC Calculator 2022'!W32&gt;=60,'SEC Calculator 2022'!W32&lt;=64.99),(360-0.09*'SEC Calculator 2022'!H32),IF(AND('SEC Calculator 2022'!W32&gt;=65,'SEC Calculator 2022'!W32&lt;=66.99),(600-0.15*'SEC Calculator 2022'!H32),960-0.24*'SEC Calculator 2022'!H32))))),0)</f>
        <v>0</v>
      </c>
      <c r="Y32" s="80">
        <f t="shared" si="3"/>
        <v>122</v>
      </c>
      <c r="Z32" s="79">
        <f>IFERROR(IF(I32&lt;=3000,I32*VLOOKUP(Y32,'SEC Appendix V2'!$E$8:$H$107,3,FALSE),IF(Y32&lt;55,0,IF(AND('SEC Calculator 2022'!Y32&gt;=55,'SEC Calculator 2022'!Y32&lt;59.99),(120-0.03*'SEC Calculator 2022'!I32),IF(AND('SEC Calculator 2022'!Y32&gt;=60,'SEC Calculator 2022'!Y32&lt;=64.99),(360-0.09*'SEC Calculator 2022'!I32),IF(AND('SEC Calculator 2022'!Y32&gt;=65,'SEC Calculator 2022'!Y32&lt;=66.99),(600-0.15*'SEC Calculator 2022'!I32),960-0.24*'SEC Calculator 2022'!I32))))),0)</f>
        <v>0</v>
      </c>
      <c r="AA32" s="80">
        <f t="shared" si="4"/>
        <v>122</v>
      </c>
      <c r="AB32" s="79">
        <f>IFERROR(IF(J32&lt;=3000,J32*VLOOKUP(AA32,'SEC Appendix V2'!$E$8:$H$107,3,FALSE),IF(AA32&lt;55,0,IF(AND('SEC Calculator 2022'!AA32&gt;=55,'SEC Calculator 2022'!AA32&lt;59.99),(120-0.03*'SEC Calculator 2022'!J32),IF(AND('SEC Calculator 2022'!AA32&gt;=60,'SEC Calculator 2022'!AA32&lt;=64.99),(360-0.09*'SEC Calculator 2022'!J32),IF(AND('SEC Calculator 2022'!AA32&gt;=65,'SEC Calculator 2022'!AA32&lt;=66.99),(600-0.15*'SEC Calculator 2022'!J32),960-0.24*'SEC Calculator 2022'!J32))))),0)</f>
        <v>0</v>
      </c>
      <c r="AC32" s="80">
        <f t="shared" si="5"/>
        <v>122</v>
      </c>
      <c r="AD32" s="79">
        <f>IFERROR(IF(K32&lt;=3000,K32*VLOOKUP(AC32,'SEC Appendix V2'!$E$8:$H$107,3,FALSE),IF(AC32&lt;55,0,IF(AND('SEC Calculator 2022'!AC32&gt;=55,'SEC Calculator 2022'!AC32&lt;59.99),(120-0.03*'SEC Calculator 2022'!K32),IF(AND('SEC Calculator 2022'!AC32&gt;=60,'SEC Calculator 2022'!AC32&lt;=64.99),(360-0.09*'SEC Calculator 2022'!K32),IF(AND('SEC Calculator 2022'!AC32&gt;=65,'SEC Calculator 2022'!AC32&lt;=66.99),(600-0.15*'SEC Calculator 2022'!K32),960-0.24*'SEC Calculator 2022'!K32))))),0)</f>
        <v>0</v>
      </c>
      <c r="AE32" s="80">
        <f t="shared" si="6"/>
        <v>122</v>
      </c>
      <c r="AF32" s="79">
        <f>IFERROR(IF(L32&lt;=3000,L32*VLOOKUP(AE32,'SEC Appendix V2'!$E$8:$H$107,3,FALSE),IF(AE32&lt;55,0,IF(AND('SEC Calculator 2022'!AE32&gt;=55,'SEC Calculator 2022'!AE32&lt;59.99),(120-0.03*'SEC Calculator 2022'!L32),IF(AND('SEC Calculator 2022'!AE32&gt;=60,'SEC Calculator 2022'!AE32&lt;=64.99),(360-0.09*'SEC Calculator 2022'!L32),IF(AND('SEC Calculator 2022'!AE32&gt;=65,'SEC Calculator 2022'!AE32&lt;=66.99),(600-0.15*'SEC Calculator 2022'!L32),960-0.24*'SEC Calculator 2022'!L32))))),0)</f>
        <v>0</v>
      </c>
      <c r="AG32" s="80">
        <f t="shared" si="7"/>
        <v>122</v>
      </c>
      <c r="AH32" s="79">
        <f>IFERROR(IF(M32&lt;=3000,M32*VLOOKUP(AG32,'SEC Appendix V2'!$E$8:$H$107,3,FALSE),IF(AG32&lt;55,0,IF(AND('SEC Calculator 2022'!AG32&gt;=55,'SEC Calculator 2022'!AG32&lt;59.99),(120-0.03*'SEC Calculator 2022'!M32),IF(AND('SEC Calculator 2022'!AG32&gt;=60,'SEC Calculator 2022'!AG32&lt;=64.99),(360-0.09*'SEC Calculator 2022'!M32),IF(AND('SEC Calculator 2022'!AG32&gt;=65,'SEC Calculator 2022'!AG32&lt;=66.99),(600-0.15*'SEC Calculator 2022'!M32),960-0.24*'SEC Calculator 2022'!M32))))),0)</f>
        <v>0</v>
      </c>
      <c r="AI32" s="80">
        <f t="shared" si="8"/>
        <v>122</v>
      </c>
      <c r="AJ32" s="79">
        <f>IFERROR(IF(N32&lt;=3000,N32*VLOOKUP(AI32,'SEC Appendix V2'!$E$8:$H$107,3,FALSE),IF(AI32&lt;55,0,IF(AND('SEC Calculator 2022'!AI32&gt;=55,'SEC Calculator 2022'!AI32&lt;59.99),(120-0.03*'SEC Calculator 2022'!N32),IF(AND('SEC Calculator 2022'!AI32&gt;=60,'SEC Calculator 2022'!AI32&lt;=64.99),(360-0.09*'SEC Calculator 2022'!N32),IF(AND('SEC Calculator 2022'!AI32&gt;=65,'SEC Calculator 2022'!AI32&lt;=66.99),(600-0.15*'SEC Calculator 2022'!N32),960-0.24*'SEC Calculator 2022'!N32))))),0)</f>
        <v>0</v>
      </c>
      <c r="AK32" s="80">
        <f t="shared" si="9"/>
        <v>122</v>
      </c>
      <c r="AL32" s="79">
        <f>IFERROR(IF(O32&lt;=3000,O32*VLOOKUP(AK32,'SEC Appendix V2'!$E$8:$H$107,3,FALSE),IF(AK32&lt;55,0,IF(AND('SEC Calculator 2022'!AK32&gt;=55,'SEC Calculator 2022'!AK32&lt;59.99),(120-0.03*'SEC Calculator 2022'!O32),IF(AND('SEC Calculator 2022'!AK32&gt;=60,'SEC Calculator 2022'!AK32&lt;=64.99),(360-0.09*'SEC Calculator 2022'!O32),IF(AND('SEC Calculator 2022'!AK32&gt;=65,'SEC Calculator 2022'!AK32&lt;=66.99),(600-0.15*'SEC Calculator 2022'!O32),960-0.24*'SEC Calculator 2022'!O32))))),0)</f>
        <v>0</v>
      </c>
      <c r="AM32" s="80">
        <f t="shared" si="10"/>
        <v>122</v>
      </c>
      <c r="AN32" s="79">
        <f>IFERROR(IF(P32&lt;=3000,P32*VLOOKUP(AM32,'SEC Appendix V2'!$E$8:$H$107,3,FALSE),IF(AM32&lt;55,0,IF(AND('SEC Calculator 2022'!AM32&gt;=55,'SEC Calculator 2022'!AM32&lt;59.99),(120-0.03*'SEC Calculator 2022'!P32),IF(AND('SEC Calculator 2022'!AM32&gt;=60,'SEC Calculator 2022'!AM32&lt;=64.99),(360-0.09*'SEC Calculator 2022'!P32),IF(AND('SEC Calculator 2022'!AM32&gt;=65,'SEC Calculator 2022'!AM32&lt;=66.99),(600-0.15*'SEC Calculator 2022'!P32),960-0.24*'SEC Calculator 2022'!P32))))),0)</f>
        <v>0</v>
      </c>
      <c r="AO32" s="81">
        <f t="shared" si="12"/>
        <v>0</v>
      </c>
    </row>
    <row r="33" spans="1:41" x14ac:dyDescent="0.25">
      <c r="A33" s="70">
        <v>4</v>
      </c>
      <c r="B33" s="53"/>
      <c r="C33" s="5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0">
        <f t="shared" si="11"/>
        <v>122</v>
      </c>
      <c r="R33" s="77">
        <f>IFERROR(IF(E33&lt;=3000,E33*VLOOKUP(Q33,'SEC Appendix V2'!$E$8:$H$107,3,FALSE),IF(Q33&lt;55,0,IF(AND('SEC Calculator 2022'!Q33&gt;=55,'SEC Calculator 2022'!Q33&lt;59.99),(120-0.03*'SEC Calculator 2022'!E33),IF(AND('SEC Calculator 2022'!Q33&gt;=60,'SEC Calculator 2022'!Q33&lt;=64.99),(360-0.09*'SEC Calculator 2022'!E33),IF(AND('SEC Calculator 2022'!Q33&gt;=65,'SEC Calculator 2022'!Q33&lt;=66.99),(600-0.15*'SEC Calculator 2022'!E33),960-0.24*'SEC Calculator 2022'!E33))))),0)</f>
        <v>0</v>
      </c>
      <c r="S33" s="78">
        <f t="shared" si="0"/>
        <v>122</v>
      </c>
      <c r="T33" s="79">
        <f>IFERROR(IF(F33&lt;=3000,F33*VLOOKUP(S33,'SEC Appendix V2'!$E$8:$H$107,3,FALSE),IF(S33&lt;55,0,IF(AND('SEC Calculator 2022'!S33&gt;=55,'SEC Calculator 2022'!S33&lt;59.99),(120-0.03*'SEC Calculator 2022'!F33),IF(AND('SEC Calculator 2022'!S33&gt;=60,'SEC Calculator 2022'!S33&lt;=64.99),(360-0.09*'SEC Calculator 2022'!F33),IF(AND('SEC Calculator 2022'!S33&gt;=65,'SEC Calculator 2022'!S33&lt;=66.99),(600-0.15*'SEC Calculator 2022'!F33),960-0.24*'SEC Calculator 2022'!F33))))),0)</f>
        <v>0</v>
      </c>
      <c r="U33" s="80">
        <f t="shared" si="1"/>
        <v>122</v>
      </c>
      <c r="V33" s="79">
        <f>IFERROR(IF(G33&lt;=3000,G33*VLOOKUP(U33,'SEC Appendix V2'!$E$8:$H$107,3,FALSE),IF(U33&lt;55,0,IF(AND('SEC Calculator 2022'!U33&gt;=55,'SEC Calculator 2022'!U33&lt;59.99),(120-0.03*'SEC Calculator 2022'!G33),IF(AND('SEC Calculator 2022'!U33&gt;=60,'SEC Calculator 2022'!U33&lt;=64.99),(360-0.09*'SEC Calculator 2022'!G33),IF(AND('SEC Calculator 2022'!U33&gt;=65,'SEC Calculator 2022'!U33&lt;=66.99),(600-0.15*'SEC Calculator 2022'!G33),960-0.24*'SEC Calculator 2022'!G33))))),0)</f>
        <v>0</v>
      </c>
      <c r="W33" s="80">
        <f t="shared" si="2"/>
        <v>122</v>
      </c>
      <c r="X33" s="79">
        <f>IFERROR(IF(H33&lt;=3000,H33*VLOOKUP(W33,'SEC Appendix V2'!$E$8:$H$107,3,FALSE),IF(W33&lt;55,0,IF(AND('SEC Calculator 2022'!W33&gt;=55,'SEC Calculator 2022'!W33&lt;59.99),(120-0.03*'SEC Calculator 2022'!H33),IF(AND('SEC Calculator 2022'!W33&gt;=60,'SEC Calculator 2022'!W33&lt;=64.99),(360-0.09*'SEC Calculator 2022'!H33),IF(AND('SEC Calculator 2022'!W33&gt;=65,'SEC Calculator 2022'!W33&lt;=66.99),(600-0.15*'SEC Calculator 2022'!H33),960-0.24*'SEC Calculator 2022'!H33))))),0)</f>
        <v>0</v>
      </c>
      <c r="Y33" s="80">
        <f t="shared" si="3"/>
        <v>122</v>
      </c>
      <c r="Z33" s="79">
        <f>IFERROR(IF(I33&lt;=3000,I33*VLOOKUP(Y33,'SEC Appendix V2'!$E$8:$H$107,3,FALSE),IF(Y33&lt;55,0,IF(AND('SEC Calculator 2022'!Y33&gt;=55,'SEC Calculator 2022'!Y33&lt;59.99),(120-0.03*'SEC Calculator 2022'!I33),IF(AND('SEC Calculator 2022'!Y33&gt;=60,'SEC Calculator 2022'!Y33&lt;=64.99),(360-0.09*'SEC Calculator 2022'!I33),IF(AND('SEC Calculator 2022'!Y33&gt;=65,'SEC Calculator 2022'!Y33&lt;=66.99),(600-0.15*'SEC Calculator 2022'!I33),960-0.24*'SEC Calculator 2022'!I33))))),0)</f>
        <v>0</v>
      </c>
      <c r="AA33" s="80">
        <f t="shared" si="4"/>
        <v>122</v>
      </c>
      <c r="AB33" s="79">
        <f>IFERROR(IF(J33&lt;=3000,J33*VLOOKUP(AA33,'SEC Appendix V2'!$E$8:$H$107,3,FALSE),IF(AA33&lt;55,0,IF(AND('SEC Calculator 2022'!AA33&gt;=55,'SEC Calculator 2022'!AA33&lt;59.99),(120-0.03*'SEC Calculator 2022'!J33),IF(AND('SEC Calculator 2022'!AA33&gt;=60,'SEC Calculator 2022'!AA33&lt;=64.99),(360-0.09*'SEC Calculator 2022'!J33),IF(AND('SEC Calculator 2022'!AA33&gt;=65,'SEC Calculator 2022'!AA33&lt;=66.99),(600-0.15*'SEC Calculator 2022'!J33),960-0.24*'SEC Calculator 2022'!J33))))),0)</f>
        <v>0</v>
      </c>
      <c r="AC33" s="80">
        <f t="shared" si="5"/>
        <v>122</v>
      </c>
      <c r="AD33" s="79">
        <f>IFERROR(IF(K33&lt;=3000,K33*VLOOKUP(AC33,'SEC Appendix V2'!$E$8:$H$107,3,FALSE),IF(AC33&lt;55,0,IF(AND('SEC Calculator 2022'!AC33&gt;=55,'SEC Calculator 2022'!AC33&lt;59.99),(120-0.03*'SEC Calculator 2022'!K33),IF(AND('SEC Calculator 2022'!AC33&gt;=60,'SEC Calculator 2022'!AC33&lt;=64.99),(360-0.09*'SEC Calculator 2022'!K33),IF(AND('SEC Calculator 2022'!AC33&gt;=65,'SEC Calculator 2022'!AC33&lt;=66.99),(600-0.15*'SEC Calculator 2022'!K33),960-0.24*'SEC Calculator 2022'!K33))))),0)</f>
        <v>0</v>
      </c>
      <c r="AE33" s="80">
        <f t="shared" si="6"/>
        <v>122</v>
      </c>
      <c r="AF33" s="79">
        <f>IFERROR(IF(L33&lt;=3000,L33*VLOOKUP(AE33,'SEC Appendix V2'!$E$8:$H$107,3,FALSE),IF(AE33&lt;55,0,IF(AND('SEC Calculator 2022'!AE33&gt;=55,'SEC Calculator 2022'!AE33&lt;59.99),(120-0.03*'SEC Calculator 2022'!L33),IF(AND('SEC Calculator 2022'!AE33&gt;=60,'SEC Calculator 2022'!AE33&lt;=64.99),(360-0.09*'SEC Calculator 2022'!L33),IF(AND('SEC Calculator 2022'!AE33&gt;=65,'SEC Calculator 2022'!AE33&lt;=66.99),(600-0.15*'SEC Calculator 2022'!L33),960-0.24*'SEC Calculator 2022'!L33))))),0)</f>
        <v>0</v>
      </c>
      <c r="AG33" s="80">
        <f t="shared" si="7"/>
        <v>122</v>
      </c>
      <c r="AH33" s="79">
        <f>IFERROR(IF(M33&lt;=3000,M33*VLOOKUP(AG33,'SEC Appendix V2'!$E$8:$H$107,3,FALSE),IF(AG33&lt;55,0,IF(AND('SEC Calculator 2022'!AG33&gt;=55,'SEC Calculator 2022'!AG33&lt;59.99),(120-0.03*'SEC Calculator 2022'!M33),IF(AND('SEC Calculator 2022'!AG33&gt;=60,'SEC Calculator 2022'!AG33&lt;=64.99),(360-0.09*'SEC Calculator 2022'!M33),IF(AND('SEC Calculator 2022'!AG33&gt;=65,'SEC Calculator 2022'!AG33&lt;=66.99),(600-0.15*'SEC Calculator 2022'!M33),960-0.24*'SEC Calculator 2022'!M33))))),0)</f>
        <v>0</v>
      </c>
      <c r="AI33" s="80">
        <f t="shared" si="8"/>
        <v>122</v>
      </c>
      <c r="AJ33" s="79">
        <f>IFERROR(IF(N33&lt;=3000,N33*VLOOKUP(AI33,'SEC Appendix V2'!$E$8:$H$107,3,FALSE),IF(AI33&lt;55,0,IF(AND('SEC Calculator 2022'!AI33&gt;=55,'SEC Calculator 2022'!AI33&lt;59.99),(120-0.03*'SEC Calculator 2022'!N33),IF(AND('SEC Calculator 2022'!AI33&gt;=60,'SEC Calculator 2022'!AI33&lt;=64.99),(360-0.09*'SEC Calculator 2022'!N33),IF(AND('SEC Calculator 2022'!AI33&gt;=65,'SEC Calculator 2022'!AI33&lt;=66.99),(600-0.15*'SEC Calculator 2022'!N33),960-0.24*'SEC Calculator 2022'!N33))))),0)</f>
        <v>0</v>
      </c>
      <c r="AK33" s="80">
        <f t="shared" si="9"/>
        <v>122</v>
      </c>
      <c r="AL33" s="79">
        <f>IFERROR(IF(O33&lt;=3000,O33*VLOOKUP(AK33,'SEC Appendix V2'!$E$8:$H$107,3,FALSE),IF(AK33&lt;55,0,IF(AND('SEC Calculator 2022'!AK33&gt;=55,'SEC Calculator 2022'!AK33&lt;59.99),(120-0.03*'SEC Calculator 2022'!O33),IF(AND('SEC Calculator 2022'!AK33&gt;=60,'SEC Calculator 2022'!AK33&lt;=64.99),(360-0.09*'SEC Calculator 2022'!O33),IF(AND('SEC Calculator 2022'!AK33&gt;=65,'SEC Calculator 2022'!AK33&lt;=66.99),(600-0.15*'SEC Calculator 2022'!O33),960-0.24*'SEC Calculator 2022'!O33))))),0)</f>
        <v>0</v>
      </c>
      <c r="AM33" s="80">
        <f t="shared" si="10"/>
        <v>122</v>
      </c>
      <c r="AN33" s="79">
        <f>IFERROR(IF(P33&lt;=3000,P33*VLOOKUP(AM33,'SEC Appendix V2'!$E$8:$H$107,3,FALSE),IF(AM33&lt;55,0,IF(AND('SEC Calculator 2022'!AM33&gt;=55,'SEC Calculator 2022'!AM33&lt;59.99),(120-0.03*'SEC Calculator 2022'!P33),IF(AND('SEC Calculator 2022'!AM33&gt;=60,'SEC Calculator 2022'!AM33&lt;=64.99),(360-0.09*'SEC Calculator 2022'!P33),IF(AND('SEC Calculator 2022'!AM33&gt;=65,'SEC Calculator 2022'!AM33&lt;=66.99),(600-0.15*'SEC Calculator 2022'!P33),960-0.24*'SEC Calculator 2022'!P33))))),0)</f>
        <v>0</v>
      </c>
      <c r="AO33" s="81">
        <f t="shared" si="12"/>
        <v>0</v>
      </c>
    </row>
    <row r="34" spans="1:41" x14ac:dyDescent="0.25">
      <c r="A34" s="70">
        <v>5</v>
      </c>
      <c r="B34" s="53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0">
        <f t="shared" si="11"/>
        <v>122</v>
      </c>
      <c r="R34" s="77">
        <f>IFERROR(IF(E34&lt;=3000,E34*VLOOKUP(Q34,'SEC Appendix V2'!$E$8:$H$107,3,FALSE),IF(Q34&lt;55,0,IF(AND('SEC Calculator 2022'!Q34&gt;=55,'SEC Calculator 2022'!Q34&lt;59.99),(120-0.03*'SEC Calculator 2022'!E34),IF(AND('SEC Calculator 2022'!Q34&gt;=60,'SEC Calculator 2022'!Q34&lt;=64.99),(360-0.09*'SEC Calculator 2022'!E34),IF(AND('SEC Calculator 2022'!Q34&gt;=65,'SEC Calculator 2022'!Q34&lt;=66.99),(600-0.15*'SEC Calculator 2022'!E34),960-0.24*'SEC Calculator 2022'!E34))))),0)</f>
        <v>0</v>
      </c>
      <c r="S34" s="78">
        <f t="shared" si="0"/>
        <v>122</v>
      </c>
      <c r="T34" s="79">
        <f>IFERROR(IF(F34&lt;=3000,F34*VLOOKUP(S34,'SEC Appendix V2'!$E$8:$H$107,3,FALSE),IF(S34&lt;55,0,IF(AND('SEC Calculator 2022'!S34&gt;=55,'SEC Calculator 2022'!S34&lt;59.99),(120-0.03*'SEC Calculator 2022'!F34),IF(AND('SEC Calculator 2022'!S34&gt;=60,'SEC Calculator 2022'!S34&lt;=64.99),(360-0.09*'SEC Calculator 2022'!F34),IF(AND('SEC Calculator 2022'!S34&gt;=65,'SEC Calculator 2022'!S34&lt;=66.99),(600-0.15*'SEC Calculator 2022'!F34),960-0.24*'SEC Calculator 2022'!F34))))),0)</f>
        <v>0</v>
      </c>
      <c r="U34" s="80">
        <f t="shared" si="1"/>
        <v>122</v>
      </c>
      <c r="V34" s="79">
        <f>IFERROR(IF(G34&lt;=3000,G34*VLOOKUP(U34,'SEC Appendix V2'!$E$8:$H$107,3,FALSE),IF(U34&lt;55,0,IF(AND('SEC Calculator 2022'!U34&gt;=55,'SEC Calculator 2022'!U34&lt;59.99),(120-0.03*'SEC Calculator 2022'!G34),IF(AND('SEC Calculator 2022'!U34&gt;=60,'SEC Calculator 2022'!U34&lt;=64.99),(360-0.09*'SEC Calculator 2022'!G34),IF(AND('SEC Calculator 2022'!U34&gt;=65,'SEC Calculator 2022'!U34&lt;=66.99),(600-0.15*'SEC Calculator 2022'!G34),960-0.24*'SEC Calculator 2022'!G34))))),0)</f>
        <v>0</v>
      </c>
      <c r="W34" s="80">
        <f t="shared" si="2"/>
        <v>122</v>
      </c>
      <c r="X34" s="79">
        <f>IFERROR(IF(H34&lt;=3000,H34*VLOOKUP(W34,'SEC Appendix V2'!$E$8:$H$107,3,FALSE),IF(W34&lt;55,0,IF(AND('SEC Calculator 2022'!W34&gt;=55,'SEC Calculator 2022'!W34&lt;59.99),(120-0.03*'SEC Calculator 2022'!H34),IF(AND('SEC Calculator 2022'!W34&gt;=60,'SEC Calculator 2022'!W34&lt;=64.99),(360-0.09*'SEC Calculator 2022'!H34),IF(AND('SEC Calculator 2022'!W34&gt;=65,'SEC Calculator 2022'!W34&lt;=66.99),(600-0.15*'SEC Calculator 2022'!H34),960-0.24*'SEC Calculator 2022'!H34))))),0)</f>
        <v>0</v>
      </c>
      <c r="Y34" s="80">
        <f t="shared" si="3"/>
        <v>122</v>
      </c>
      <c r="Z34" s="79">
        <f>IFERROR(IF(I34&lt;=3000,I34*VLOOKUP(Y34,'SEC Appendix V2'!$E$8:$H$107,3,FALSE),IF(Y34&lt;55,0,IF(AND('SEC Calculator 2022'!Y34&gt;=55,'SEC Calculator 2022'!Y34&lt;59.99),(120-0.03*'SEC Calculator 2022'!I34),IF(AND('SEC Calculator 2022'!Y34&gt;=60,'SEC Calculator 2022'!Y34&lt;=64.99),(360-0.09*'SEC Calculator 2022'!I34),IF(AND('SEC Calculator 2022'!Y34&gt;=65,'SEC Calculator 2022'!Y34&lt;=66.99),(600-0.15*'SEC Calculator 2022'!I34),960-0.24*'SEC Calculator 2022'!I34))))),0)</f>
        <v>0</v>
      </c>
      <c r="AA34" s="80">
        <f t="shared" si="4"/>
        <v>122</v>
      </c>
      <c r="AB34" s="79">
        <f>IFERROR(IF(J34&lt;=3000,J34*VLOOKUP(AA34,'SEC Appendix V2'!$E$8:$H$107,3,FALSE),IF(AA34&lt;55,0,IF(AND('SEC Calculator 2022'!AA34&gt;=55,'SEC Calculator 2022'!AA34&lt;59.99),(120-0.03*'SEC Calculator 2022'!J34),IF(AND('SEC Calculator 2022'!AA34&gt;=60,'SEC Calculator 2022'!AA34&lt;=64.99),(360-0.09*'SEC Calculator 2022'!J34),IF(AND('SEC Calculator 2022'!AA34&gt;=65,'SEC Calculator 2022'!AA34&lt;=66.99),(600-0.15*'SEC Calculator 2022'!J34),960-0.24*'SEC Calculator 2022'!J34))))),0)</f>
        <v>0</v>
      </c>
      <c r="AC34" s="80">
        <f t="shared" si="5"/>
        <v>122</v>
      </c>
      <c r="AD34" s="79">
        <f>IFERROR(IF(K34&lt;=3000,K34*VLOOKUP(AC34,'SEC Appendix V2'!$E$8:$H$107,3,FALSE),IF(AC34&lt;55,0,IF(AND('SEC Calculator 2022'!AC34&gt;=55,'SEC Calculator 2022'!AC34&lt;59.99),(120-0.03*'SEC Calculator 2022'!K34),IF(AND('SEC Calculator 2022'!AC34&gt;=60,'SEC Calculator 2022'!AC34&lt;=64.99),(360-0.09*'SEC Calculator 2022'!K34),IF(AND('SEC Calculator 2022'!AC34&gt;=65,'SEC Calculator 2022'!AC34&lt;=66.99),(600-0.15*'SEC Calculator 2022'!K34),960-0.24*'SEC Calculator 2022'!K34))))),0)</f>
        <v>0</v>
      </c>
      <c r="AE34" s="80">
        <f t="shared" si="6"/>
        <v>122</v>
      </c>
      <c r="AF34" s="79">
        <f>IFERROR(IF(L34&lt;=3000,L34*VLOOKUP(AE34,'SEC Appendix V2'!$E$8:$H$107,3,FALSE),IF(AE34&lt;55,0,IF(AND('SEC Calculator 2022'!AE34&gt;=55,'SEC Calculator 2022'!AE34&lt;59.99),(120-0.03*'SEC Calculator 2022'!L34),IF(AND('SEC Calculator 2022'!AE34&gt;=60,'SEC Calculator 2022'!AE34&lt;=64.99),(360-0.09*'SEC Calculator 2022'!L34),IF(AND('SEC Calculator 2022'!AE34&gt;=65,'SEC Calculator 2022'!AE34&lt;=66.99),(600-0.15*'SEC Calculator 2022'!L34),960-0.24*'SEC Calculator 2022'!L34))))),0)</f>
        <v>0</v>
      </c>
      <c r="AG34" s="80">
        <f t="shared" si="7"/>
        <v>122</v>
      </c>
      <c r="AH34" s="79">
        <f>IFERROR(IF(M34&lt;=3000,M34*VLOOKUP(AG34,'SEC Appendix V2'!$E$8:$H$107,3,FALSE),IF(AG34&lt;55,0,IF(AND('SEC Calculator 2022'!AG34&gt;=55,'SEC Calculator 2022'!AG34&lt;59.99),(120-0.03*'SEC Calculator 2022'!M34),IF(AND('SEC Calculator 2022'!AG34&gt;=60,'SEC Calculator 2022'!AG34&lt;=64.99),(360-0.09*'SEC Calculator 2022'!M34),IF(AND('SEC Calculator 2022'!AG34&gt;=65,'SEC Calculator 2022'!AG34&lt;=66.99),(600-0.15*'SEC Calculator 2022'!M34),960-0.24*'SEC Calculator 2022'!M34))))),0)</f>
        <v>0</v>
      </c>
      <c r="AI34" s="80">
        <f t="shared" si="8"/>
        <v>122</v>
      </c>
      <c r="AJ34" s="79">
        <f>IFERROR(IF(N34&lt;=3000,N34*VLOOKUP(AI34,'SEC Appendix V2'!$E$8:$H$107,3,FALSE),IF(AI34&lt;55,0,IF(AND('SEC Calculator 2022'!AI34&gt;=55,'SEC Calculator 2022'!AI34&lt;59.99),(120-0.03*'SEC Calculator 2022'!N34),IF(AND('SEC Calculator 2022'!AI34&gt;=60,'SEC Calculator 2022'!AI34&lt;=64.99),(360-0.09*'SEC Calculator 2022'!N34),IF(AND('SEC Calculator 2022'!AI34&gt;=65,'SEC Calculator 2022'!AI34&lt;=66.99),(600-0.15*'SEC Calculator 2022'!N34),960-0.24*'SEC Calculator 2022'!N34))))),0)</f>
        <v>0</v>
      </c>
      <c r="AK34" s="80">
        <f t="shared" si="9"/>
        <v>122</v>
      </c>
      <c r="AL34" s="79">
        <f>IFERROR(IF(O34&lt;=3000,O34*VLOOKUP(AK34,'SEC Appendix V2'!$E$8:$H$107,3,FALSE),IF(AK34&lt;55,0,IF(AND('SEC Calculator 2022'!AK34&gt;=55,'SEC Calculator 2022'!AK34&lt;59.99),(120-0.03*'SEC Calculator 2022'!O34),IF(AND('SEC Calculator 2022'!AK34&gt;=60,'SEC Calculator 2022'!AK34&lt;=64.99),(360-0.09*'SEC Calculator 2022'!O34),IF(AND('SEC Calculator 2022'!AK34&gt;=65,'SEC Calculator 2022'!AK34&lt;=66.99),(600-0.15*'SEC Calculator 2022'!O34),960-0.24*'SEC Calculator 2022'!O34))))),0)</f>
        <v>0</v>
      </c>
      <c r="AM34" s="80">
        <f t="shared" si="10"/>
        <v>122</v>
      </c>
      <c r="AN34" s="79">
        <f>IFERROR(IF(P34&lt;=3000,P34*VLOOKUP(AM34,'SEC Appendix V2'!$E$8:$H$107,3,FALSE),IF(AM34&lt;55,0,IF(AND('SEC Calculator 2022'!AM34&gt;=55,'SEC Calculator 2022'!AM34&lt;59.99),(120-0.03*'SEC Calculator 2022'!P34),IF(AND('SEC Calculator 2022'!AM34&gt;=60,'SEC Calculator 2022'!AM34&lt;=64.99),(360-0.09*'SEC Calculator 2022'!P34),IF(AND('SEC Calculator 2022'!AM34&gt;=65,'SEC Calculator 2022'!AM34&lt;=66.99),(600-0.15*'SEC Calculator 2022'!P34),960-0.24*'SEC Calculator 2022'!P34))))),0)</f>
        <v>0</v>
      </c>
      <c r="AO34" s="81">
        <f t="shared" si="12"/>
        <v>0</v>
      </c>
    </row>
    <row r="35" spans="1:41" x14ac:dyDescent="0.25">
      <c r="A35" s="70">
        <v>6</v>
      </c>
      <c r="B35" s="53"/>
      <c r="C35" s="5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0">
        <f t="shared" si="11"/>
        <v>122</v>
      </c>
      <c r="R35" s="77">
        <f>IFERROR(IF(E35&lt;=3000,E35*VLOOKUP(Q35,'SEC Appendix V2'!$E$8:$H$107,3,FALSE),IF(Q35&lt;55,0,IF(AND('SEC Calculator 2022'!Q35&gt;=55,'SEC Calculator 2022'!Q35&lt;59.99),(120-0.03*'SEC Calculator 2022'!E35),IF(AND('SEC Calculator 2022'!Q35&gt;=60,'SEC Calculator 2022'!Q35&lt;=64.99),(360-0.09*'SEC Calculator 2022'!E35),IF(AND('SEC Calculator 2022'!Q35&gt;=65,'SEC Calculator 2022'!Q35&lt;=66.99),(600-0.15*'SEC Calculator 2022'!E35),960-0.24*'SEC Calculator 2022'!E35))))),0)</f>
        <v>0</v>
      </c>
      <c r="S35" s="78">
        <f t="shared" si="0"/>
        <v>122</v>
      </c>
      <c r="T35" s="79">
        <f>IFERROR(IF(F35&lt;=3000,F35*VLOOKUP(S35,'SEC Appendix V2'!$E$8:$H$107,3,FALSE),IF(S35&lt;55,0,IF(AND('SEC Calculator 2022'!S35&gt;=55,'SEC Calculator 2022'!S35&lt;59.99),(120-0.03*'SEC Calculator 2022'!F35),IF(AND('SEC Calculator 2022'!S35&gt;=60,'SEC Calculator 2022'!S35&lt;=64.99),(360-0.09*'SEC Calculator 2022'!F35),IF(AND('SEC Calculator 2022'!S35&gt;=65,'SEC Calculator 2022'!S35&lt;=66.99),(600-0.15*'SEC Calculator 2022'!F35),960-0.24*'SEC Calculator 2022'!F35))))),0)</f>
        <v>0</v>
      </c>
      <c r="U35" s="80">
        <f t="shared" si="1"/>
        <v>122</v>
      </c>
      <c r="V35" s="79">
        <f>IFERROR(IF(G35&lt;=3000,G35*VLOOKUP(U35,'SEC Appendix V2'!$E$8:$H$107,3,FALSE),IF(U35&lt;55,0,IF(AND('SEC Calculator 2022'!U35&gt;=55,'SEC Calculator 2022'!U35&lt;59.99),(120-0.03*'SEC Calculator 2022'!G35),IF(AND('SEC Calculator 2022'!U35&gt;=60,'SEC Calculator 2022'!U35&lt;=64.99),(360-0.09*'SEC Calculator 2022'!G35),IF(AND('SEC Calculator 2022'!U35&gt;=65,'SEC Calculator 2022'!U35&lt;=66.99),(600-0.15*'SEC Calculator 2022'!G35),960-0.24*'SEC Calculator 2022'!G35))))),0)</f>
        <v>0</v>
      </c>
      <c r="W35" s="80">
        <f t="shared" si="2"/>
        <v>122</v>
      </c>
      <c r="X35" s="79">
        <f>IFERROR(IF(H35&lt;=3000,H35*VLOOKUP(W35,'SEC Appendix V2'!$E$8:$H$107,3,FALSE),IF(W35&lt;55,0,IF(AND('SEC Calculator 2022'!W35&gt;=55,'SEC Calculator 2022'!W35&lt;59.99),(120-0.03*'SEC Calculator 2022'!H35),IF(AND('SEC Calculator 2022'!W35&gt;=60,'SEC Calculator 2022'!W35&lt;=64.99),(360-0.09*'SEC Calculator 2022'!H35),IF(AND('SEC Calculator 2022'!W35&gt;=65,'SEC Calculator 2022'!W35&lt;=66.99),(600-0.15*'SEC Calculator 2022'!H35),960-0.24*'SEC Calculator 2022'!H35))))),0)</f>
        <v>0</v>
      </c>
      <c r="Y35" s="80">
        <f t="shared" si="3"/>
        <v>122</v>
      </c>
      <c r="Z35" s="79">
        <f>IFERROR(IF(I35&lt;=3000,I35*VLOOKUP(Y35,'SEC Appendix V2'!$E$8:$H$107,3,FALSE),IF(Y35&lt;55,0,IF(AND('SEC Calculator 2022'!Y35&gt;=55,'SEC Calculator 2022'!Y35&lt;59.99),(120-0.03*'SEC Calculator 2022'!I35),IF(AND('SEC Calculator 2022'!Y35&gt;=60,'SEC Calculator 2022'!Y35&lt;=64.99),(360-0.09*'SEC Calculator 2022'!I35),IF(AND('SEC Calculator 2022'!Y35&gt;=65,'SEC Calculator 2022'!Y35&lt;=66.99),(600-0.15*'SEC Calculator 2022'!I35),960-0.24*'SEC Calculator 2022'!I35))))),0)</f>
        <v>0</v>
      </c>
      <c r="AA35" s="80">
        <f t="shared" si="4"/>
        <v>122</v>
      </c>
      <c r="AB35" s="79">
        <f>IFERROR(IF(J35&lt;=3000,J35*VLOOKUP(AA35,'SEC Appendix V2'!$E$8:$H$107,3,FALSE),IF(AA35&lt;55,0,IF(AND('SEC Calculator 2022'!AA35&gt;=55,'SEC Calculator 2022'!AA35&lt;59.99),(120-0.03*'SEC Calculator 2022'!J35),IF(AND('SEC Calculator 2022'!AA35&gt;=60,'SEC Calculator 2022'!AA35&lt;=64.99),(360-0.09*'SEC Calculator 2022'!J35),IF(AND('SEC Calculator 2022'!AA35&gt;=65,'SEC Calculator 2022'!AA35&lt;=66.99),(600-0.15*'SEC Calculator 2022'!J35),960-0.24*'SEC Calculator 2022'!J35))))),0)</f>
        <v>0</v>
      </c>
      <c r="AC35" s="80">
        <f t="shared" si="5"/>
        <v>122</v>
      </c>
      <c r="AD35" s="79">
        <f>IFERROR(IF(K35&lt;=3000,K35*VLOOKUP(AC35,'SEC Appendix V2'!$E$8:$H$107,3,FALSE),IF(AC35&lt;55,0,IF(AND('SEC Calculator 2022'!AC35&gt;=55,'SEC Calculator 2022'!AC35&lt;59.99),(120-0.03*'SEC Calculator 2022'!K35),IF(AND('SEC Calculator 2022'!AC35&gt;=60,'SEC Calculator 2022'!AC35&lt;=64.99),(360-0.09*'SEC Calculator 2022'!K35),IF(AND('SEC Calculator 2022'!AC35&gt;=65,'SEC Calculator 2022'!AC35&lt;=66.99),(600-0.15*'SEC Calculator 2022'!K35),960-0.24*'SEC Calculator 2022'!K35))))),0)</f>
        <v>0</v>
      </c>
      <c r="AE35" s="80">
        <f t="shared" si="6"/>
        <v>122</v>
      </c>
      <c r="AF35" s="79">
        <f>IFERROR(IF(L35&lt;=3000,L35*VLOOKUP(AE35,'SEC Appendix V2'!$E$8:$H$107,3,FALSE),IF(AE35&lt;55,0,IF(AND('SEC Calculator 2022'!AE35&gt;=55,'SEC Calculator 2022'!AE35&lt;59.99),(120-0.03*'SEC Calculator 2022'!L35),IF(AND('SEC Calculator 2022'!AE35&gt;=60,'SEC Calculator 2022'!AE35&lt;=64.99),(360-0.09*'SEC Calculator 2022'!L35),IF(AND('SEC Calculator 2022'!AE35&gt;=65,'SEC Calculator 2022'!AE35&lt;=66.99),(600-0.15*'SEC Calculator 2022'!L35),960-0.24*'SEC Calculator 2022'!L35))))),0)</f>
        <v>0</v>
      </c>
      <c r="AG35" s="80">
        <f t="shared" si="7"/>
        <v>122</v>
      </c>
      <c r="AH35" s="79">
        <f>IFERROR(IF(M35&lt;=3000,M35*VLOOKUP(AG35,'SEC Appendix V2'!$E$8:$H$107,3,FALSE),IF(AG35&lt;55,0,IF(AND('SEC Calculator 2022'!AG35&gt;=55,'SEC Calculator 2022'!AG35&lt;59.99),(120-0.03*'SEC Calculator 2022'!M35),IF(AND('SEC Calculator 2022'!AG35&gt;=60,'SEC Calculator 2022'!AG35&lt;=64.99),(360-0.09*'SEC Calculator 2022'!M35),IF(AND('SEC Calculator 2022'!AG35&gt;=65,'SEC Calculator 2022'!AG35&lt;=66.99),(600-0.15*'SEC Calculator 2022'!M35),960-0.24*'SEC Calculator 2022'!M35))))),0)</f>
        <v>0</v>
      </c>
      <c r="AI35" s="80">
        <f t="shared" si="8"/>
        <v>122</v>
      </c>
      <c r="AJ35" s="79">
        <f>IFERROR(IF(N35&lt;=3000,N35*VLOOKUP(AI35,'SEC Appendix V2'!$E$8:$H$107,3,FALSE),IF(AI35&lt;55,0,IF(AND('SEC Calculator 2022'!AI35&gt;=55,'SEC Calculator 2022'!AI35&lt;59.99),(120-0.03*'SEC Calculator 2022'!N35),IF(AND('SEC Calculator 2022'!AI35&gt;=60,'SEC Calculator 2022'!AI35&lt;=64.99),(360-0.09*'SEC Calculator 2022'!N35),IF(AND('SEC Calculator 2022'!AI35&gt;=65,'SEC Calculator 2022'!AI35&lt;=66.99),(600-0.15*'SEC Calculator 2022'!N35),960-0.24*'SEC Calculator 2022'!N35))))),0)</f>
        <v>0</v>
      </c>
      <c r="AK35" s="80">
        <f t="shared" si="9"/>
        <v>122</v>
      </c>
      <c r="AL35" s="79">
        <f>IFERROR(IF(O35&lt;=3000,O35*VLOOKUP(AK35,'SEC Appendix V2'!$E$8:$H$107,3,FALSE),IF(AK35&lt;55,0,IF(AND('SEC Calculator 2022'!AK35&gt;=55,'SEC Calculator 2022'!AK35&lt;59.99),(120-0.03*'SEC Calculator 2022'!O35),IF(AND('SEC Calculator 2022'!AK35&gt;=60,'SEC Calculator 2022'!AK35&lt;=64.99),(360-0.09*'SEC Calculator 2022'!O35),IF(AND('SEC Calculator 2022'!AK35&gt;=65,'SEC Calculator 2022'!AK35&lt;=66.99),(600-0.15*'SEC Calculator 2022'!O35),960-0.24*'SEC Calculator 2022'!O35))))),0)</f>
        <v>0</v>
      </c>
      <c r="AM35" s="80">
        <f t="shared" si="10"/>
        <v>122</v>
      </c>
      <c r="AN35" s="79">
        <f>IFERROR(IF(P35&lt;=3000,P35*VLOOKUP(AM35,'SEC Appendix V2'!$E$8:$H$107,3,FALSE),IF(AM35&lt;55,0,IF(AND('SEC Calculator 2022'!AM35&gt;=55,'SEC Calculator 2022'!AM35&lt;59.99),(120-0.03*'SEC Calculator 2022'!P35),IF(AND('SEC Calculator 2022'!AM35&gt;=60,'SEC Calculator 2022'!AM35&lt;=64.99),(360-0.09*'SEC Calculator 2022'!P35),IF(AND('SEC Calculator 2022'!AM35&gt;=65,'SEC Calculator 2022'!AM35&lt;=66.99),(600-0.15*'SEC Calculator 2022'!P35),960-0.24*'SEC Calculator 2022'!P35))))),0)</f>
        <v>0</v>
      </c>
      <c r="AO35" s="81">
        <f t="shared" si="12"/>
        <v>0</v>
      </c>
    </row>
    <row r="36" spans="1:41" x14ac:dyDescent="0.25">
      <c r="A36" s="70">
        <v>7</v>
      </c>
      <c r="B36" s="53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0">
        <f t="shared" si="11"/>
        <v>122</v>
      </c>
      <c r="R36" s="77">
        <f>IFERROR(IF(E36&lt;=3000,E36*VLOOKUP(Q36,'SEC Appendix V2'!$E$8:$H$107,3,FALSE),IF(Q36&lt;55,0,IF(AND('SEC Calculator 2022'!Q36&gt;=55,'SEC Calculator 2022'!Q36&lt;59.99),(120-0.03*'SEC Calculator 2022'!E36),IF(AND('SEC Calculator 2022'!Q36&gt;=60,'SEC Calculator 2022'!Q36&lt;=64.99),(360-0.09*'SEC Calculator 2022'!E36),IF(AND('SEC Calculator 2022'!Q36&gt;=65,'SEC Calculator 2022'!Q36&lt;=66.99),(600-0.15*'SEC Calculator 2022'!E36),960-0.24*'SEC Calculator 2022'!E36))))),0)</f>
        <v>0</v>
      </c>
      <c r="S36" s="78">
        <f t="shared" si="0"/>
        <v>122</v>
      </c>
      <c r="T36" s="79">
        <f>IFERROR(IF(F36&lt;=3000,F36*VLOOKUP(S36,'SEC Appendix V2'!$E$8:$H$107,3,FALSE),IF(S36&lt;55,0,IF(AND('SEC Calculator 2022'!S36&gt;=55,'SEC Calculator 2022'!S36&lt;59.99),(120-0.03*'SEC Calculator 2022'!F36),IF(AND('SEC Calculator 2022'!S36&gt;=60,'SEC Calculator 2022'!S36&lt;=64.99),(360-0.09*'SEC Calculator 2022'!F36),IF(AND('SEC Calculator 2022'!S36&gt;=65,'SEC Calculator 2022'!S36&lt;=66.99),(600-0.15*'SEC Calculator 2022'!F36),960-0.24*'SEC Calculator 2022'!F36))))),0)</f>
        <v>0</v>
      </c>
      <c r="U36" s="80">
        <f t="shared" si="1"/>
        <v>122</v>
      </c>
      <c r="V36" s="79">
        <f>IFERROR(IF(G36&lt;=3000,G36*VLOOKUP(U36,'SEC Appendix V2'!$E$8:$H$107,3,FALSE),IF(U36&lt;55,0,IF(AND('SEC Calculator 2022'!U36&gt;=55,'SEC Calculator 2022'!U36&lt;59.99),(120-0.03*'SEC Calculator 2022'!G36),IF(AND('SEC Calculator 2022'!U36&gt;=60,'SEC Calculator 2022'!U36&lt;=64.99),(360-0.09*'SEC Calculator 2022'!G36),IF(AND('SEC Calculator 2022'!U36&gt;=65,'SEC Calculator 2022'!U36&lt;=66.99),(600-0.15*'SEC Calculator 2022'!G36),960-0.24*'SEC Calculator 2022'!G36))))),0)</f>
        <v>0</v>
      </c>
      <c r="W36" s="80">
        <f t="shared" si="2"/>
        <v>122</v>
      </c>
      <c r="X36" s="79">
        <f>IFERROR(IF(H36&lt;=3000,H36*VLOOKUP(W36,'SEC Appendix V2'!$E$8:$H$107,3,FALSE),IF(W36&lt;55,0,IF(AND('SEC Calculator 2022'!W36&gt;=55,'SEC Calculator 2022'!W36&lt;59.99),(120-0.03*'SEC Calculator 2022'!H36),IF(AND('SEC Calculator 2022'!W36&gt;=60,'SEC Calculator 2022'!W36&lt;=64.99),(360-0.09*'SEC Calculator 2022'!H36),IF(AND('SEC Calculator 2022'!W36&gt;=65,'SEC Calculator 2022'!W36&lt;=66.99),(600-0.15*'SEC Calculator 2022'!H36),960-0.24*'SEC Calculator 2022'!H36))))),0)</f>
        <v>0</v>
      </c>
      <c r="Y36" s="80">
        <f t="shared" si="3"/>
        <v>122</v>
      </c>
      <c r="Z36" s="79">
        <f>IFERROR(IF(I36&lt;=3000,I36*VLOOKUP(Y36,'SEC Appendix V2'!$E$8:$H$107,3,FALSE),IF(Y36&lt;55,0,IF(AND('SEC Calculator 2022'!Y36&gt;=55,'SEC Calculator 2022'!Y36&lt;59.99),(120-0.03*'SEC Calculator 2022'!I36),IF(AND('SEC Calculator 2022'!Y36&gt;=60,'SEC Calculator 2022'!Y36&lt;=64.99),(360-0.09*'SEC Calculator 2022'!I36),IF(AND('SEC Calculator 2022'!Y36&gt;=65,'SEC Calculator 2022'!Y36&lt;=66.99),(600-0.15*'SEC Calculator 2022'!I36),960-0.24*'SEC Calculator 2022'!I36))))),0)</f>
        <v>0</v>
      </c>
      <c r="AA36" s="80">
        <f t="shared" si="4"/>
        <v>122</v>
      </c>
      <c r="AB36" s="79">
        <f>IFERROR(IF(J36&lt;=3000,J36*VLOOKUP(AA36,'SEC Appendix V2'!$E$8:$H$107,3,FALSE),IF(AA36&lt;55,0,IF(AND('SEC Calculator 2022'!AA36&gt;=55,'SEC Calculator 2022'!AA36&lt;59.99),(120-0.03*'SEC Calculator 2022'!J36),IF(AND('SEC Calculator 2022'!AA36&gt;=60,'SEC Calculator 2022'!AA36&lt;=64.99),(360-0.09*'SEC Calculator 2022'!J36),IF(AND('SEC Calculator 2022'!AA36&gt;=65,'SEC Calculator 2022'!AA36&lt;=66.99),(600-0.15*'SEC Calculator 2022'!J36),960-0.24*'SEC Calculator 2022'!J36))))),0)</f>
        <v>0</v>
      </c>
      <c r="AC36" s="80">
        <f t="shared" si="5"/>
        <v>122</v>
      </c>
      <c r="AD36" s="79">
        <f>IFERROR(IF(K36&lt;=3000,K36*VLOOKUP(AC36,'SEC Appendix V2'!$E$8:$H$107,3,FALSE),IF(AC36&lt;55,0,IF(AND('SEC Calculator 2022'!AC36&gt;=55,'SEC Calculator 2022'!AC36&lt;59.99),(120-0.03*'SEC Calculator 2022'!K36),IF(AND('SEC Calculator 2022'!AC36&gt;=60,'SEC Calculator 2022'!AC36&lt;=64.99),(360-0.09*'SEC Calculator 2022'!K36),IF(AND('SEC Calculator 2022'!AC36&gt;=65,'SEC Calculator 2022'!AC36&lt;=66.99),(600-0.15*'SEC Calculator 2022'!K36),960-0.24*'SEC Calculator 2022'!K36))))),0)</f>
        <v>0</v>
      </c>
      <c r="AE36" s="80">
        <f t="shared" si="6"/>
        <v>122</v>
      </c>
      <c r="AF36" s="79">
        <f>IFERROR(IF(L36&lt;=3000,L36*VLOOKUP(AE36,'SEC Appendix V2'!$E$8:$H$107,3,FALSE),IF(AE36&lt;55,0,IF(AND('SEC Calculator 2022'!AE36&gt;=55,'SEC Calculator 2022'!AE36&lt;59.99),(120-0.03*'SEC Calculator 2022'!L36),IF(AND('SEC Calculator 2022'!AE36&gt;=60,'SEC Calculator 2022'!AE36&lt;=64.99),(360-0.09*'SEC Calculator 2022'!L36),IF(AND('SEC Calculator 2022'!AE36&gt;=65,'SEC Calculator 2022'!AE36&lt;=66.99),(600-0.15*'SEC Calculator 2022'!L36),960-0.24*'SEC Calculator 2022'!L36))))),0)</f>
        <v>0</v>
      </c>
      <c r="AG36" s="80">
        <f t="shared" si="7"/>
        <v>122</v>
      </c>
      <c r="AH36" s="79">
        <f>IFERROR(IF(M36&lt;=3000,M36*VLOOKUP(AG36,'SEC Appendix V2'!$E$8:$H$107,3,FALSE),IF(AG36&lt;55,0,IF(AND('SEC Calculator 2022'!AG36&gt;=55,'SEC Calculator 2022'!AG36&lt;59.99),(120-0.03*'SEC Calculator 2022'!M36),IF(AND('SEC Calculator 2022'!AG36&gt;=60,'SEC Calculator 2022'!AG36&lt;=64.99),(360-0.09*'SEC Calculator 2022'!M36),IF(AND('SEC Calculator 2022'!AG36&gt;=65,'SEC Calculator 2022'!AG36&lt;=66.99),(600-0.15*'SEC Calculator 2022'!M36),960-0.24*'SEC Calculator 2022'!M36))))),0)</f>
        <v>0</v>
      </c>
      <c r="AI36" s="80">
        <f t="shared" si="8"/>
        <v>122</v>
      </c>
      <c r="AJ36" s="79">
        <f>IFERROR(IF(N36&lt;=3000,N36*VLOOKUP(AI36,'SEC Appendix V2'!$E$8:$H$107,3,FALSE),IF(AI36&lt;55,0,IF(AND('SEC Calculator 2022'!AI36&gt;=55,'SEC Calculator 2022'!AI36&lt;59.99),(120-0.03*'SEC Calculator 2022'!N36),IF(AND('SEC Calculator 2022'!AI36&gt;=60,'SEC Calculator 2022'!AI36&lt;=64.99),(360-0.09*'SEC Calculator 2022'!N36),IF(AND('SEC Calculator 2022'!AI36&gt;=65,'SEC Calculator 2022'!AI36&lt;=66.99),(600-0.15*'SEC Calculator 2022'!N36),960-0.24*'SEC Calculator 2022'!N36))))),0)</f>
        <v>0</v>
      </c>
      <c r="AK36" s="80">
        <f t="shared" si="9"/>
        <v>122</v>
      </c>
      <c r="AL36" s="79">
        <f>IFERROR(IF(O36&lt;=3000,O36*VLOOKUP(AK36,'SEC Appendix V2'!$E$8:$H$107,3,FALSE),IF(AK36&lt;55,0,IF(AND('SEC Calculator 2022'!AK36&gt;=55,'SEC Calculator 2022'!AK36&lt;59.99),(120-0.03*'SEC Calculator 2022'!O36),IF(AND('SEC Calculator 2022'!AK36&gt;=60,'SEC Calculator 2022'!AK36&lt;=64.99),(360-0.09*'SEC Calculator 2022'!O36),IF(AND('SEC Calculator 2022'!AK36&gt;=65,'SEC Calculator 2022'!AK36&lt;=66.99),(600-0.15*'SEC Calculator 2022'!O36),960-0.24*'SEC Calculator 2022'!O36))))),0)</f>
        <v>0</v>
      </c>
      <c r="AM36" s="80">
        <f t="shared" si="10"/>
        <v>122</v>
      </c>
      <c r="AN36" s="79">
        <f>IFERROR(IF(P36&lt;=3000,P36*VLOOKUP(AM36,'SEC Appendix V2'!$E$8:$H$107,3,FALSE),IF(AM36&lt;55,0,IF(AND('SEC Calculator 2022'!AM36&gt;=55,'SEC Calculator 2022'!AM36&lt;59.99),(120-0.03*'SEC Calculator 2022'!P36),IF(AND('SEC Calculator 2022'!AM36&gt;=60,'SEC Calculator 2022'!AM36&lt;=64.99),(360-0.09*'SEC Calculator 2022'!P36),IF(AND('SEC Calculator 2022'!AM36&gt;=65,'SEC Calculator 2022'!AM36&lt;=66.99),(600-0.15*'SEC Calculator 2022'!P36),960-0.24*'SEC Calculator 2022'!P36))))),0)</f>
        <v>0</v>
      </c>
      <c r="AO36" s="81">
        <f t="shared" si="12"/>
        <v>0</v>
      </c>
    </row>
    <row r="37" spans="1:41" x14ac:dyDescent="0.25">
      <c r="A37" s="70">
        <v>8</v>
      </c>
      <c r="B37" s="53"/>
      <c r="C37" s="53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0">
        <f t="shared" si="11"/>
        <v>122</v>
      </c>
      <c r="R37" s="77">
        <f>IFERROR(IF(E37&lt;=3000,E37*VLOOKUP(Q37,'SEC Appendix V2'!$E$8:$H$107,3,FALSE),IF(Q37&lt;55,0,IF(AND('SEC Calculator 2022'!Q37&gt;=55,'SEC Calculator 2022'!Q37&lt;59.99),(120-0.03*'SEC Calculator 2022'!E37),IF(AND('SEC Calculator 2022'!Q37&gt;=60,'SEC Calculator 2022'!Q37&lt;=64.99),(360-0.09*'SEC Calculator 2022'!E37),IF(AND('SEC Calculator 2022'!Q37&gt;=65,'SEC Calculator 2022'!Q37&lt;=66.99),(600-0.15*'SEC Calculator 2022'!E37),960-0.24*'SEC Calculator 2022'!E37))))),0)</f>
        <v>0</v>
      </c>
      <c r="S37" s="78">
        <f t="shared" si="0"/>
        <v>122</v>
      </c>
      <c r="T37" s="79">
        <f>IFERROR(IF(F37&lt;=3000,F37*VLOOKUP(S37,'SEC Appendix V2'!$E$8:$H$107,3,FALSE),IF(S37&lt;55,0,IF(AND('SEC Calculator 2022'!S37&gt;=55,'SEC Calculator 2022'!S37&lt;59.99),(120-0.03*'SEC Calculator 2022'!F37),IF(AND('SEC Calculator 2022'!S37&gt;=60,'SEC Calculator 2022'!S37&lt;=64.99),(360-0.09*'SEC Calculator 2022'!F37),IF(AND('SEC Calculator 2022'!S37&gt;=65,'SEC Calculator 2022'!S37&lt;=66.99),(600-0.15*'SEC Calculator 2022'!F37),960-0.24*'SEC Calculator 2022'!F37))))),0)</f>
        <v>0</v>
      </c>
      <c r="U37" s="80">
        <f t="shared" si="1"/>
        <v>122</v>
      </c>
      <c r="V37" s="79">
        <f>IFERROR(IF(G37&lt;=3000,G37*VLOOKUP(U37,'SEC Appendix V2'!$E$8:$H$107,3,FALSE),IF(U37&lt;55,0,IF(AND('SEC Calculator 2022'!U37&gt;=55,'SEC Calculator 2022'!U37&lt;59.99),(120-0.03*'SEC Calculator 2022'!G37),IF(AND('SEC Calculator 2022'!U37&gt;=60,'SEC Calculator 2022'!U37&lt;=64.99),(360-0.09*'SEC Calculator 2022'!G37),IF(AND('SEC Calculator 2022'!U37&gt;=65,'SEC Calculator 2022'!U37&lt;=66.99),(600-0.15*'SEC Calculator 2022'!G37),960-0.24*'SEC Calculator 2022'!G37))))),0)</f>
        <v>0</v>
      </c>
      <c r="W37" s="80">
        <f t="shared" si="2"/>
        <v>122</v>
      </c>
      <c r="X37" s="79">
        <f>IFERROR(IF(H37&lt;=3000,H37*VLOOKUP(W37,'SEC Appendix V2'!$E$8:$H$107,3,FALSE),IF(W37&lt;55,0,IF(AND('SEC Calculator 2022'!W37&gt;=55,'SEC Calculator 2022'!W37&lt;59.99),(120-0.03*'SEC Calculator 2022'!H37),IF(AND('SEC Calculator 2022'!W37&gt;=60,'SEC Calculator 2022'!W37&lt;=64.99),(360-0.09*'SEC Calculator 2022'!H37),IF(AND('SEC Calculator 2022'!W37&gt;=65,'SEC Calculator 2022'!W37&lt;=66.99),(600-0.15*'SEC Calculator 2022'!H37),960-0.24*'SEC Calculator 2022'!H37))))),0)</f>
        <v>0</v>
      </c>
      <c r="Y37" s="80">
        <f t="shared" si="3"/>
        <v>122</v>
      </c>
      <c r="Z37" s="79">
        <f>IFERROR(IF(I37&lt;=3000,I37*VLOOKUP(Y37,'SEC Appendix V2'!$E$8:$H$107,3,FALSE),IF(Y37&lt;55,0,IF(AND('SEC Calculator 2022'!Y37&gt;=55,'SEC Calculator 2022'!Y37&lt;59.99),(120-0.03*'SEC Calculator 2022'!I37),IF(AND('SEC Calculator 2022'!Y37&gt;=60,'SEC Calculator 2022'!Y37&lt;=64.99),(360-0.09*'SEC Calculator 2022'!I37),IF(AND('SEC Calculator 2022'!Y37&gt;=65,'SEC Calculator 2022'!Y37&lt;=66.99),(600-0.15*'SEC Calculator 2022'!I37),960-0.24*'SEC Calculator 2022'!I37))))),0)</f>
        <v>0</v>
      </c>
      <c r="AA37" s="80">
        <f t="shared" si="4"/>
        <v>122</v>
      </c>
      <c r="AB37" s="79">
        <f>IFERROR(IF(J37&lt;=3000,J37*VLOOKUP(AA37,'SEC Appendix V2'!$E$8:$H$107,3,FALSE),IF(AA37&lt;55,0,IF(AND('SEC Calculator 2022'!AA37&gt;=55,'SEC Calculator 2022'!AA37&lt;59.99),(120-0.03*'SEC Calculator 2022'!J37),IF(AND('SEC Calculator 2022'!AA37&gt;=60,'SEC Calculator 2022'!AA37&lt;=64.99),(360-0.09*'SEC Calculator 2022'!J37),IF(AND('SEC Calculator 2022'!AA37&gt;=65,'SEC Calculator 2022'!AA37&lt;=66.99),(600-0.15*'SEC Calculator 2022'!J37),960-0.24*'SEC Calculator 2022'!J37))))),0)</f>
        <v>0</v>
      </c>
      <c r="AC37" s="80">
        <f t="shared" si="5"/>
        <v>122</v>
      </c>
      <c r="AD37" s="79">
        <f>IFERROR(IF(K37&lt;=3000,K37*VLOOKUP(AC37,'SEC Appendix V2'!$E$8:$H$107,3,FALSE),IF(AC37&lt;55,0,IF(AND('SEC Calculator 2022'!AC37&gt;=55,'SEC Calculator 2022'!AC37&lt;59.99),(120-0.03*'SEC Calculator 2022'!K37),IF(AND('SEC Calculator 2022'!AC37&gt;=60,'SEC Calculator 2022'!AC37&lt;=64.99),(360-0.09*'SEC Calculator 2022'!K37),IF(AND('SEC Calculator 2022'!AC37&gt;=65,'SEC Calculator 2022'!AC37&lt;=66.99),(600-0.15*'SEC Calculator 2022'!K37),960-0.24*'SEC Calculator 2022'!K37))))),0)</f>
        <v>0</v>
      </c>
      <c r="AE37" s="80">
        <f t="shared" si="6"/>
        <v>122</v>
      </c>
      <c r="AF37" s="79">
        <f>IFERROR(IF(L37&lt;=3000,L37*VLOOKUP(AE37,'SEC Appendix V2'!$E$8:$H$107,3,FALSE),IF(AE37&lt;55,0,IF(AND('SEC Calculator 2022'!AE37&gt;=55,'SEC Calculator 2022'!AE37&lt;59.99),(120-0.03*'SEC Calculator 2022'!L37),IF(AND('SEC Calculator 2022'!AE37&gt;=60,'SEC Calculator 2022'!AE37&lt;=64.99),(360-0.09*'SEC Calculator 2022'!L37),IF(AND('SEC Calculator 2022'!AE37&gt;=65,'SEC Calculator 2022'!AE37&lt;=66.99),(600-0.15*'SEC Calculator 2022'!L37),960-0.24*'SEC Calculator 2022'!L37))))),0)</f>
        <v>0</v>
      </c>
      <c r="AG37" s="80">
        <f t="shared" si="7"/>
        <v>122</v>
      </c>
      <c r="AH37" s="79">
        <f>IFERROR(IF(M37&lt;=3000,M37*VLOOKUP(AG37,'SEC Appendix V2'!$E$8:$H$107,3,FALSE),IF(AG37&lt;55,0,IF(AND('SEC Calculator 2022'!AG37&gt;=55,'SEC Calculator 2022'!AG37&lt;59.99),(120-0.03*'SEC Calculator 2022'!M37),IF(AND('SEC Calculator 2022'!AG37&gt;=60,'SEC Calculator 2022'!AG37&lt;=64.99),(360-0.09*'SEC Calculator 2022'!M37),IF(AND('SEC Calculator 2022'!AG37&gt;=65,'SEC Calculator 2022'!AG37&lt;=66.99),(600-0.15*'SEC Calculator 2022'!M37),960-0.24*'SEC Calculator 2022'!M37))))),0)</f>
        <v>0</v>
      </c>
      <c r="AI37" s="80">
        <f t="shared" si="8"/>
        <v>122</v>
      </c>
      <c r="AJ37" s="79">
        <f>IFERROR(IF(N37&lt;=3000,N37*VLOOKUP(AI37,'SEC Appendix V2'!$E$8:$H$107,3,FALSE),IF(AI37&lt;55,0,IF(AND('SEC Calculator 2022'!AI37&gt;=55,'SEC Calculator 2022'!AI37&lt;59.99),(120-0.03*'SEC Calculator 2022'!N37),IF(AND('SEC Calculator 2022'!AI37&gt;=60,'SEC Calculator 2022'!AI37&lt;=64.99),(360-0.09*'SEC Calculator 2022'!N37),IF(AND('SEC Calculator 2022'!AI37&gt;=65,'SEC Calculator 2022'!AI37&lt;=66.99),(600-0.15*'SEC Calculator 2022'!N37),960-0.24*'SEC Calculator 2022'!N37))))),0)</f>
        <v>0</v>
      </c>
      <c r="AK37" s="80">
        <f t="shared" si="9"/>
        <v>122</v>
      </c>
      <c r="AL37" s="79">
        <f>IFERROR(IF(O37&lt;=3000,O37*VLOOKUP(AK37,'SEC Appendix V2'!$E$8:$H$107,3,FALSE),IF(AK37&lt;55,0,IF(AND('SEC Calculator 2022'!AK37&gt;=55,'SEC Calculator 2022'!AK37&lt;59.99),(120-0.03*'SEC Calculator 2022'!O37),IF(AND('SEC Calculator 2022'!AK37&gt;=60,'SEC Calculator 2022'!AK37&lt;=64.99),(360-0.09*'SEC Calculator 2022'!O37),IF(AND('SEC Calculator 2022'!AK37&gt;=65,'SEC Calculator 2022'!AK37&lt;=66.99),(600-0.15*'SEC Calculator 2022'!O37),960-0.24*'SEC Calculator 2022'!O37))))),0)</f>
        <v>0</v>
      </c>
      <c r="AM37" s="80">
        <f t="shared" si="10"/>
        <v>122</v>
      </c>
      <c r="AN37" s="79">
        <f>IFERROR(IF(P37&lt;=3000,P37*VLOOKUP(AM37,'SEC Appendix V2'!$E$8:$H$107,3,FALSE),IF(AM37&lt;55,0,IF(AND('SEC Calculator 2022'!AM37&gt;=55,'SEC Calculator 2022'!AM37&lt;59.99),(120-0.03*'SEC Calculator 2022'!P37),IF(AND('SEC Calculator 2022'!AM37&gt;=60,'SEC Calculator 2022'!AM37&lt;=64.99),(360-0.09*'SEC Calculator 2022'!P37),IF(AND('SEC Calculator 2022'!AM37&gt;=65,'SEC Calculator 2022'!AM37&lt;=66.99),(600-0.15*'SEC Calculator 2022'!P37),960-0.24*'SEC Calculator 2022'!P37))))),0)</f>
        <v>0</v>
      </c>
      <c r="AO37" s="81">
        <f t="shared" si="12"/>
        <v>0</v>
      </c>
    </row>
    <row r="38" spans="1:41" x14ac:dyDescent="0.25">
      <c r="A38" s="70">
        <v>9</v>
      </c>
      <c r="B38" s="53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0">
        <f t="shared" si="11"/>
        <v>122</v>
      </c>
      <c r="R38" s="77">
        <f>IFERROR(IF(E38&lt;=3000,E38*VLOOKUP(Q38,'SEC Appendix V2'!$E$8:$H$107,3,FALSE),IF(Q38&lt;55,0,IF(AND('SEC Calculator 2022'!Q38&gt;=55,'SEC Calculator 2022'!Q38&lt;59.99),(120-0.03*'SEC Calculator 2022'!E38),IF(AND('SEC Calculator 2022'!Q38&gt;=60,'SEC Calculator 2022'!Q38&lt;=64.99),(360-0.09*'SEC Calculator 2022'!E38),IF(AND('SEC Calculator 2022'!Q38&gt;=65,'SEC Calculator 2022'!Q38&lt;=66.99),(600-0.15*'SEC Calculator 2022'!E38),960-0.24*'SEC Calculator 2022'!E38))))),0)</f>
        <v>0</v>
      </c>
      <c r="S38" s="78">
        <f t="shared" si="0"/>
        <v>122</v>
      </c>
      <c r="T38" s="79">
        <f>IFERROR(IF(F38&lt;=3000,F38*VLOOKUP(S38,'SEC Appendix V2'!$E$8:$H$107,3,FALSE),IF(S38&lt;55,0,IF(AND('SEC Calculator 2022'!S38&gt;=55,'SEC Calculator 2022'!S38&lt;59.99),(120-0.03*'SEC Calculator 2022'!F38),IF(AND('SEC Calculator 2022'!S38&gt;=60,'SEC Calculator 2022'!S38&lt;=64.99),(360-0.09*'SEC Calculator 2022'!F38),IF(AND('SEC Calculator 2022'!S38&gt;=65,'SEC Calculator 2022'!S38&lt;=66.99),(600-0.15*'SEC Calculator 2022'!F38),960-0.24*'SEC Calculator 2022'!F38))))),0)</f>
        <v>0</v>
      </c>
      <c r="U38" s="80">
        <f t="shared" si="1"/>
        <v>122</v>
      </c>
      <c r="V38" s="79">
        <f>IFERROR(IF(G38&lt;=3000,G38*VLOOKUP(U38,'SEC Appendix V2'!$E$8:$H$107,3,FALSE),IF(U38&lt;55,0,IF(AND('SEC Calculator 2022'!U38&gt;=55,'SEC Calculator 2022'!U38&lt;59.99),(120-0.03*'SEC Calculator 2022'!G38),IF(AND('SEC Calculator 2022'!U38&gt;=60,'SEC Calculator 2022'!U38&lt;=64.99),(360-0.09*'SEC Calculator 2022'!G38),IF(AND('SEC Calculator 2022'!U38&gt;=65,'SEC Calculator 2022'!U38&lt;=66.99),(600-0.15*'SEC Calculator 2022'!G38),960-0.24*'SEC Calculator 2022'!G38))))),0)</f>
        <v>0</v>
      </c>
      <c r="W38" s="80">
        <f t="shared" si="2"/>
        <v>122</v>
      </c>
      <c r="X38" s="79">
        <f>IFERROR(IF(H38&lt;=3000,H38*VLOOKUP(W38,'SEC Appendix V2'!$E$8:$H$107,3,FALSE),IF(W38&lt;55,0,IF(AND('SEC Calculator 2022'!W38&gt;=55,'SEC Calculator 2022'!W38&lt;59.99),(120-0.03*'SEC Calculator 2022'!H38),IF(AND('SEC Calculator 2022'!W38&gt;=60,'SEC Calculator 2022'!W38&lt;=64.99),(360-0.09*'SEC Calculator 2022'!H38),IF(AND('SEC Calculator 2022'!W38&gt;=65,'SEC Calculator 2022'!W38&lt;=66.99),(600-0.15*'SEC Calculator 2022'!H38),960-0.24*'SEC Calculator 2022'!H38))))),0)</f>
        <v>0</v>
      </c>
      <c r="Y38" s="80">
        <f t="shared" si="3"/>
        <v>122</v>
      </c>
      <c r="Z38" s="79">
        <f>IFERROR(IF(I38&lt;=3000,I38*VLOOKUP(Y38,'SEC Appendix V2'!$E$8:$H$107,3,FALSE),IF(Y38&lt;55,0,IF(AND('SEC Calculator 2022'!Y38&gt;=55,'SEC Calculator 2022'!Y38&lt;59.99),(120-0.03*'SEC Calculator 2022'!I38),IF(AND('SEC Calculator 2022'!Y38&gt;=60,'SEC Calculator 2022'!Y38&lt;=64.99),(360-0.09*'SEC Calculator 2022'!I38),IF(AND('SEC Calculator 2022'!Y38&gt;=65,'SEC Calculator 2022'!Y38&lt;=66.99),(600-0.15*'SEC Calculator 2022'!I38),960-0.24*'SEC Calculator 2022'!I38))))),0)</f>
        <v>0</v>
      </c>
      <c r="AA38" s="80">
        <f t="shared" si="4"/>
        <v>122</v>
      </c>
      <c r="AB38" s="79">
        <f>IFERROR(IF(J38&lt;=3000,J38*VLOOKUP(AA38,'SEC Appendix V2'!$E$8:$H$107,3,FALSE),IF(AA38&lt;55,0,IF(AND('SEC Calculator 2022'!AA38&gt;=55,'SEC Calculator 2022'!AA38&lt;59.99),(120-0.03*'SEC Calculator 2022'!J38),IF(AND('SEC Calculator 2022'!AA38&gt;=60,'SEC Calculator 2022'!AA38&lt;=64.99),(360-0.09*'SEC Calculator 2022'!J38),IF(AND('SEC Calculator 2022'!AA38&gt;=65,'SEC Calculator 2022'!AA38&lt;=66.99),(600-0.15*'SEC Calculator 2022'!J38),960-0.24*'SEC Calculator 2022'!J38))))),0)</f>
        <v>0</v>
      </c>
      <c r="AC38" s="80">
        <f t="shared" si="5"/>
        <v>122</v>
      </c>
      <c r="AD38" s="79">
        <f>IFERROR(IF(K38&lt;=3000,K38*VLOOKUP(AC38,'SEC Appendix V2'!$E$8:$H$107,3,FALSE),IF(AC38&lt;55,0,IF(AND('SEC Calculator 2022'!AC38&gt;=55,'SEC Calculator 2022'!AC38&lt;59.99),(120-0.03*'SEC Calculator 2022'!K38),IF(AND('SEC Calculator 2022'!AC38&gt;=60,'SEC Calculator 2022'!AC38&lt;=64.99),(360-0.09*'SEC Calculator 2022'!K38),IF(AND('SEC Calculator 2022'!AC38&gt;=65,'SEC Calculator 2022'!AC38&lt;=66.99),(600-0.15*'SEC Calculator 2022'!K38),960-0.24*'SEC Calculator 2022'!K38))))),0)</f>
        <v>0</v>
      </c>
      <c r="AE38" s="80">
        <f t="shared" si="6"/>
        <v>122</v>
      </c>
      <c r="AF38" s="79">
        <f>IFERROR(IF(L38&lt;=3000,L38*VLOOKUP(AE38,'SEC Appendix V2'!$E$8:$H$107,3,FALSE),IF(AE38&lt;55,0,IF(AND('SEC Calculator 2022'!AE38&gt;=55,'SEC Calculator 2022'!AE38&lt;59.99),(120-0.03*'SEC Calculator 2022'!L38),IF(AND('SEC Calculator 2022'!AE38&gt;=60,'SEC Calculator 2022'!AE38&lt;=64.99),(360-0.09*'SEC Calculator 2022'!L38),IF(AND('SEC Calculator 2022'!AE38&gt;=65,'SEC Calculator 2022'!AE38&lt;=66.99),(600-0.15*'SEC Calculator 2022'!L38),960-0.24*'SEC Calculator 2022'!L38))))),0)</f>
        <v>0</v>
      </c>
      <c r="AG38" s="80">
        <f t="shared" si="7"/>
        <v>122</v>
      </c>
      <c r="AH38" s="79">
        <f>IFERROR(IF(M38&lt;=3000,M38*VLOOKUP(AG38,'SEC Appendix V2'!$E$8:$H$107,3,FALSE),IF(AG38&lt;55,0,IF(AND('SEC Calculator 2022'!AG38&gt;=55,'SEC Calculator 2022'!AG38&lt;59.99),(120-0.03*'SEC Calculator 2022'!M38),IF(AND('SEC Calculator 2022'!AG38&gt;=60,'SEC Calculator 2022'!AG38&lt;=64.99),(360-0.09*'SEC Calculator 2022'!M38),IF(AND('SEC Calculator 2022'!AG38&gt;=65,'SEC Calculator 2022'!AG38&lt;=66.99),(600-0.15*'SEC Calculator 2022'!M38),960-0.24*'SEC Calculator 2022'!M38))))),0)</f>
        <v>0</v>
      </c>
      <c r="AI38" s="80">
        <f t="shared" si="8"/>
        <v>122</v>
      </c>
      <c r="AJ38" s="79">
        <f>IFERROR(IF(N38&lt;=3000,N38*VLOOKUP(AI38,'SEC Appendix V2'!$E$8:$H$107,3,FALSE),IF(AI38&lt;55,0,IF(AND('SEC Calculator 2022'!AI38&gt;=55,'SEC Calculator 2022'!AI38&lt;59.99),(120-0.03*'SEC Calculator 2022'!N38),IF(AND('SEC Calculator 2022'!AI38&gt;=60,'SEC Calculator 2022'!AI38&lt;=64.99),(360-0.09*'SEC Calculator 2022'!N38),IF(AND('SEC Calculator 2022'!AI38&gt;=65,'SEC Calculator 2022'!AI38&lt;=66.99),(600-0.15*'SEC Calculator 2022'!N38),960-0.24*'SEC Calculator 2022'!N38))))),0)</f>
        <v>0</v>
      </c>
      <c r="AK38" s="80">
        <f t="shared" si="9"/>
        <v>122</v>
      </c>
      <c r="AL38" s="79">
        <f>IFERROR(IF(O38&lt;=3000,O38*VLOOKUP(AK38,'SEC Appendix V2'!$E$8:$H$107,3,FALSE),IF(AK38&lt;55,0,IF(AND('SEC Calculator 2022'!AK38&gt;=55,'SEC Calculator 2022'!AK38&lt;59.99),(120-0.03*'SEC Calculator 2022'!O38),IF(AND('SEC Calculator 2022'!AK38&gt;=60,'SEC Calculator 2022'!AK38&lt;=64.99),(360-0.09*'SEC Calculator 2022'!O38),IF(AND('SEC Calculator 2022'!AK38&gt;=65,'SEC Calculator 2022'!AK38&lt;=66.99),(600-0.15*'SEC Calculator 2022'!O38),960-0.24*'SEC Calculator 2022'!O38))))),0)</f>
        <v>0</v>
      </c>
      <c r="AM38" s="80">
        <f t="shared" si="10"/>
        <v>122</v>
      </c>
      <c r="AN38" s="79">
        <f>IFERROR(IF(P38&lt;=3000,P38*VLOOKUP(AM38,'SEC Appendix V2'!$E$8:$H$107,3,FALSE),IF(AM38&lt;55,0,IF(AND('SEC Calculator 2022'!AM38&gt;=55,'SEC Calculator 2022'!AM38&lt;59.99),(120-0.03*'SEC Calculator 2022'!P38),IF(AND('SEC Calculator 2022'!AM38&gt;=60,'SEC Calculator 2022'!AM38&lt;=64.99),(360-0.09*'SEC Calculator 2022'!P38),IF(AND('SEC Calculator 2022'!AM38&gt;=65,'SEC Calculator 2022'!AM38&lt;=66.99),(600-0.15*'SEC Calculator 2022'!P38),960-0.24*'SEC Calculator 2022'!P38))))),0)</f>
        <v>0</v>
      </c>
      <c r="AO38" s="81">
        <f t="shared" si="12"/>
        <v>0</v>
      </c>
    </row>
    <row r="39" spans="1:41" x14ac:dyDescent="0.25">
      <c r="A39" s="70">
        <v>10</v>
      </c>
      <c r="B39" s="53"/>
      <c r="C39" s="53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0">
        <f t="shared" si="11"/>
        <v>122</v>
      </c>
      <c r="R39" s="77">
        <f>IFERROR(IF(E39&lt;=3000,E39*VLOOKUP(Q39,'SEC Appendix V2'!$E$8:$H$107,3,FALSE),IF(Q39&lt;55,0,IF(AND('SEC Calculator 2022'!Q39&gt;=55,'SEC Calculator 2022'!Q39&lt;59.99),(120-0.03*'SEC Calculator 2022'!E39),IF(AND('SEC Calculator 2022'!Q39&gt;=60,'SEC Calculator 2022'!Q39&lt;=64.99),(360-0.09*'SEC Calculator 2022'!E39),IF(AND('SEC Calculator 2022'!Q39&gt;=65,'SEC Calculator 2022'!Q39&lt;=66.99),(600-0.15*'SEC Calculator 2022'!E39),960-0.24*'SEC Calculator 2022'!E39))))),0)</f>
        <v>0</v>
      </c>
      <c r="S39" s="78">
        <f t="shared" si="0"/>
        <v>122</v>
      </c>
      <c r="T39" s="79">
        <f>IFERROR(IF(F39&lt;=3000,F39*VLOOKUP(S39,'SEC Appendix V2'!$E$8:$H$107,3,FALSE),IF(S39&lt;55,0,IF(AND('SEC Calculator 2022'!S39&gt;=55,'SEC Calculator 2022'!S39&lt;59.99),(120-0.03*'SEC Calculator 2022'!F39),IF(AND('SEC Calculator 2022'!S39&gt;=60,'SEC Calculator 2022'!S39&lt;=64.99),(360-0.09*'SEC Calculator 2022'!F39),IF(AND('SEC Calculator 2022'!S39&gt;=65,'SEC Calculator 2022'!S39&lt;=66.99),(600-0.15*'SEC Calculator 2022'!F39),960-0.24*'SEC Calculator 2022'!F39))))),0)</f>
        <v>0</v>
      </c>
      <c r="U39" s="80">
        <f t="shared" si="1"/>
        <v>122</v>
      </c>
      <c r="V39" s="79">
        <f>IFERROR(IF(G39&lt;=3000,G39*VLOOKUP(U39,'SEC Appendix V2'!$E$8:$H$107,3,FALSE),IF(U39&lt;55,0,IF(AND('SEC Calculator 2022'!U39&gt;=55,'SEC Calculator 2022'!U39&lt;59.99),(120-0.03*'SEC Calculator 2022'!G39),IF(AND('SEC Calculator 2022'!U39&gt;=60,'SEC Calculator 2022'!U39&lt;=64.99),(360-0.09*'SEC Calculator 2022'!G39),IF(AND('SEC Calculator 2022'!U39&gt;=65,'SEC Calculator 2022'!U39&lt;=66.99),(600-0.15*'SEC Calculator 2022'!G39),960-0.24*'SEC Calculator 2022'!G39))))),0)</f>
        <v>0</v>
      </c>
      <c r="W39" s="80">
        <f t="shared" si="2"/>
        <v>122</v>
      </c>
      <c r="X39" s="79">
        <f>IFERROR(IF(H39&lt;=3000,H39*VLOOKUP(W39,'SEC Appendix V2'!$E$8:$H$107,3,FALSE),IF(W39&lt;55,0,IF(AND('SEC Calculator 2022'!W39&gt;=55,'SEC Calculator 2022'!W39&lt;59.99),(120-0.03*'SEC Calculator 2022'!H39),IF(AND('SEC Calculator 2022'!W39&gt;=60,'SEC Calculator 2022'!W39&lt;=64.99),(360-0.09*'SEC Calculator 2022'!H39),IF(AND('SEC Calculator 2022'!W39&gt;=65,'SEC Calculator 2022'!W39&lt;=66.99),(600-0.15*'SEC Calculator 2022'!H39),960-0.24*'SEC Calculator 2022'!H39))))),0)</f>
        <v>0</v>
      </c>
      <c r="Y39" s="80">
        <f t="shared" si="3"/>
        <v>122</v>
      </c>
      <c r="Z39" s="79">
        <f>IFERROR(IF(I39&lt;=3000,I39*VLOOKUP(Y39,'SEC Appendix V2'!$E$8:$H$107,3,FALSE),IF(Y39&lt;55,0,IF(AND('SEC Calculator 2022'!Y39&gt;=55,'SEC Calculator 2022'!Y39&lt;59.99),(120-0.03*'SEC Calculator 2022'!I39),IF(AND('SEC Calculator 2022'!Y39&gt;=60,'SEC Calculator 2022'!Y39&lt;=64.99),(360-0.09*'SEC Calculator 2022'!I39),IF(AND('SEC Calculator 2022'!Y39&gt;=65,'SEC Calculator 2022'!Y39&lt;=66.99),(600-0.15*'SEC Calculator 2022'!I39),960-0.24*'SEC Calculator 2022'!I39))))),0)</f>
        <v>0</v>
      </c>
      <c r="AA39" s="80">
        <f t="shared" si="4"/>
        <v>122</v>
      </c>
      <c r="AB39" s="79">
        <f>IFERROR(IF(J39&lt;=3000,J39*VLOOKUP(AA39,'SEC Appendix V2'!$E$8:$H$107,3,FALSE),IF(AA39&lt;55,0,IF(AND('SEC Calculator 2022'!AA39&gt;=55,'SEC Calculator 2022'!AA39&lt;59.99),(120-0.03*'SEC Calculator 2022'!J39),IF(AND('SEC Calculator 2022'!AA39&gt;=60,'SEC Calculator 2022'!AA39&lt;=64.99),(360-0.09*'SEC Calculator 2022'!J39),IF(AND('SEC Calculator 2022'!AA39&gt;=65,'SEC Calculator 2022'!AA39&lt;=66.99),(600-0.15*'SEC Calculator 2022'!J39),960-0.24*'SEC Calculator 2022'!J39))))),0)</f>
        <v>0</v>
      </c>
      <c r="AC39" s="80">
        <f t="shared" si="5"/>
        <v>122</v>
      </c>
      <c r="AD39" s="79">
        <f>IFERROR(IF(K39&lt;=3000,K39*VLOOKUP(AC39,'SEC Appendix V2'!$E$8:$H$107,3,FALSE),IF(AC39&lt;55,0,IF(AND('SEC Calculator 2022'!AC39&gt;=55,'SEC Calculator 2022'!AC39&lt;59.99),(120-0.03*'SEC Calculator 2022'!K39),IF(AND('SEC Calculator 2022'!AC39&gt;=60,'SEC Calculator 2022'!AC39&lt;=64.99),(360-0.09*'SEC Calculator 2022'!K39),IF(AND('SEC Calculator 2022'!AC39&gt;=65,'SEC Calculator 2022'!AC39&lt;=66.99),(600-0.15*'SEC Calculator 2022'!K39),960-0.24*'SEC Calculator 2022'!K39))))),0)</f>
        <v>0</v>
      </c>
      <c r="AE39" s="80">
        <f t="shared" si="6"/>
        <v>122</v>
      </c>
      <c r="AF39" s="79">
        <f>IFERROR(IF(L39&lt;=3000,L39*VLOOKUP(AE39,'SEC Appendix V2'!$E$8:$H$107,3,FALSE),IF(AE39&lt;55,0,IF(AND('SEC Calculator 2022'!AE39&gt;=55,'SEC Calculator 2022'!AE39&lt;59.99),(120-0.03*'SEC Calculator 2022'!L39),IF(AND('SEC Calculator 2022'!AE39&gt;=60,'SEC Calculator 2022'!AE39&lt;=64.99),(360-0.09*'SEC Calculator 2022'!L39),IF(AND('SEC Calculator 2022'!AE39&gt;=65,'SEC Calculator 2022'!AE39&lt;=66.99),(600-0.15*'SEC Calculator 2022'!L39),960-0.24*'SEC Calculator 2022'!L39))))),0)</f>
        <v>0</v>
      </c>
      <c r="AG39" s="80">
        <f t="shared" si="7"/>
        <v>122</v>
      </c>
      <c r="AH39" s="79">
        <f>IFERROR(IF(M39&lt;=3000,M39*VLOOKUP(AG39,'SEC Appendix V2'!$E$8:$H$107,3,FALSE),IF(AG39&lt;55,0,IF(AND('SEC Calculator 2022'!AG39&gt;=55,'SEC Calculator 2022'!AG39&lt;59.99),(120-0.03*'SEC Calculator 2022'!M39),IF(AND('SEC Calculator 2022'!AG39&gt;=60,'SEC Calculator 2022'!AG39&lt;=64.99),(360-0.09*'SEC Calculator 2022'!M39),IF(AND('SEC Calculator 2022'!AG39&gt;=65,'SEC Calculator 2022'!AG39&lt;=66.99),(600-0.15*'SEC Calculator 2022'!M39),960-0.24*'SEC Calculator 2022'!M39))))),0)</f>
        <v>0</v>
      </c>
      <c r="AI39" s="80">
        <f t="shared" si="8"/>
        <v>122</v>
      </c>
      <c r="AJ39" s="79">
        <f>IFERROR(IF(N39&lt;=3000,N39*VLOOKUP(AI39,'SEC Appendix V2'!$E$8:$H$107,3,FALSE),IF(AI39&lt;55,0,IF(AND('SEC Calculator 2022'!AI39&gt;=55,'SEC Calculator 2022'!AI39&lt;59.99),(120-0.03*'SEC Calculator 2022'!N39),IF(AND('SEC Calculator 2022'!AI39&gt;=60,'SEC Calculator 2022'!AI39&lt;=64.99),(360-0.09*'SEC Calculator 2022'!N39),IF(AND('SEC Calculator 2022'!AI39&gt;=65,'SEC Calculator 2022'!AI39&lt;=66.99),(600-0.15*'SEC Calculator 2022'!N39),960-0.24*'SEC Calculator 2022'!N39))))),0)</f>
        <v>0</v>
      </c>
      <c r="AK39" s="80">
        <f t="shared" si="9"/>
        <v>122</v>
      </c>
      <c r="AL39" s="79">
        <f>IFERROR(IF(O39&lt;=3000,O39*VLOOKUP(AK39,'SEC Appendix V2'!$E$8:$H$107,3,FALSE),IF(AK39&lt;55,0,IF(AND('SEC Calculator 2022'!AK39&gt;=55,'SEC Calculator 2022'!AK39&lt;59.99),(120-0.03*'SEC Calculator 2022'!O39),IF(AND('SEC Calculator 2022'!AK39&gt;=60,'SEC Calculator 2022'!AK39&lt;=64.99),(360-0.09*'SEC Calculator 2022'!O39),IF(AND('SEC Calculator 2022'!AK39&gt;=65,'SEC Calculator 2022'!AK39&lt;=66.99),(600-0.15*'SEC Calculator 2022'!O39),960-0.24*'SEC Calculator 2022'!O39))))),0)</f>
        <v>0</v>
      </c>
      <c r="AM39" s="80">
        <f t="shared" si="10"/>
        <v>122</v>
      </c>
      <c r="AN39" s="79">
        <f>IFERROR(IF(P39&lt;=3000,P39*VLOOKUP(AM39,'SEC Appendix V2'!$E$8:$H$107,3,FALSE),IF(AM39&lt;55,0,IF(AND('SEC Calculator 2022'!AM39&gt;=55,'SEC Calculator 2022'!AM39&lt;59.99),(120-0.03*'SEC Calculator 2022'!P39),IF(AND('SEC Calculator 2022'!AM39&gt;=60,'SEC Calculator 2022'!AM39&lt;=64.99),(360-0.09*'SEC Calculator 2022'!P39),IF(AND('SEC Calculator 2022'!AM39&gt;=65,'SEC Calculator 2022'!AM39&lt;=66.99),(600-0.15*'SEC Calculator 2022'!P39),960-0.24*'SEC Calculator 2022'!P39))))),0)</f>
        <v>0</v>
      </c>
      <c r="AO39" s="81">
        <f t="shared" si="12"/>
        <v>0</v>
      </c>
    </row>
    <row r="40" spans="1:41" x14ac:dyDescent="0.25">
      <c r="A40" s="70">
        <v>11</v>
      </c>
      <c r="B40" s="57"/>
      <c r="C40" s="58"/>
      <c r="D40" s="66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50">
        <f t="shared" si="11"/>
        <v>122</v>
      </c>
      <c r="R40" s="77">
        <f>IFERROR(IF(E40&lt;=3000,E40*VLOOKUP(Q40,'SEC Appendix V2'!$E$8:$H$107,3,FALSE),IF(Q40&lt;55,0,IF(AND('SEC Calculator 2022'!Q40&gt;=55,'SEC Calculator 2022'!Q40&lt;59.99),(120-0.03*'SEC Calculator 2022'!E40),IF(AND('SEC Calculator 2022'!Q40&gt;=60,'SEC Calculator 2022'!Q40&lt;=64.99),(360-0.09*'SEC Calculator 2022'!E40),IF(AND('SEC Calculator 2022'!Q40&gt;=65,'SEC Calculator 2022'!Q40&lt;=66.99),(600-0.15*'SEC Calculator 2022'!E40),960-0.24*'SEC Calculator 2022'!E40))))),0)</f>
        <v>0</v>
      </c>
      <c r="S40" s="78">
        <f t="shared" si="0"/>
        <v>122</v>
      </c>
      <c r="T40" s="79">
        <f>IFERROR(IF(F40&lt;=3000,F40*VLOOKUP(S40,'SEC Appendix V2'!$E$8:$H$107,3,FALSE),IF(S40&lt;55,0,IF(AND('SEC Calculator 2022'!S40&gt;=55,'SEC Calculator 2022'!S40&lt;59.99),(120-0.03*'SEC Calculator 2022'!F40),IF(AND('SEC Calculator 2022'!S40&gt;=60,'SEC Calculator 2022'!S40&lt;=64.99),(360-0.09*'SEC Calculator 2022'!F40),IF(AND('SEC Calculator 2022'!S40&gt;=65,'SEC Calculator 2022'!S40&lt;=66.99),(600-0.15*'SEC Calculator 2022'!F40),960-0.24*'SEC Calculator 2022'!F40))))),0)</f>
        <v>0</v>
      </c>
      <c r="U40" s="80">
        <f t="shared" si="1"/>
        <v>122</v>
      </c>
      <c r="V40" s="79">
        <f>IFERROR(IF(G40&lt;=3000,G40*VLOOKUP(U40,'SEC Appendix V2'!$E$8:$H$107,3,FALSE),IF(U40&lt;55,0,IF(AND('SEC Calculator 2022'!U40&gt;=55,'SEC Calculator 2022'!U40&lt;59.99),(120-0.03*'SEC Calculator 2022'!G40),IF(AND('SEC Calculator 2022'!U40&gt;=60,'SEC Calculator 2022'!U40&lt;=64.99),(360-0.09*'SEC Calculator 2022'!G40),IF(AND('SEC Calculator 2022'!U40&gt;=65,'SEC Calculator 2022'!U40&lt;=66.99),(600-0.15*'SEC Calculator 2022'!G40),960-0.24*'SEC Calculator 2022'!G40))))),0)</f>
        <v>0</v>
      </c>
      <c r="W40" s="80">
        <f t="shared" si="2"/>
        <v>122</v>
      </c>
      <c r="X40" s="79">
        <f>IFERROR(IF(H40&lt;=3000,H40*VLOOKUP(W40,'SEC Appendix V2'!$E$8:$H$107,3,FALSE),IF(W40&lt;55,0,IF(AND('SEC Calculator 2022'!W40&gt;=55,'SEC Calculator 2022'!W40&lt;59.99),(120-0.03*'SEC Calculator 2022'!H40),IF(AND('SEC Calculator 2022'!W40&gt;=60,'SEC Calculator 2022'!W40&lt;=64.99),(360-0.09*'SEC Calculator 2022'!H40),IF(AND('SEC Calculator 2022'!W40&gt;=65,'SEC Calculator 2022'!W40&lt;=66.99),(600-0.15*'SEC Calculator 2022'!H40),960-0.24*'SEC Calculator 2022'!H40))))),0)</f>
        <v>0</v>
      </c>
      <c r="Y40" s="80">
        <f t="shared" si="3"/>
        <v>122</v>
      </c>
      <c r="Z40" s="79">
        <f>IFERROR(IF(I40&lt;=3000,I40*VLOOKUP(Y40,'SEC Appendix V2'!$E$8:$H$107,3,FALSE),IF(Y40&lt;55,0,IF(AND('SEC Calculator 2022'!Y40&gt;=55,'SEC Calculator 2022'!Y40&lt;59.99),(120-0.03*'SEC Calculator 2022'!I40),IF(AND('SEC Calculator 2022'!Y40&gt;=60,'SEC Calculator 2022'!Y40&lt;=64.99),(360-0.09*'SEC Calculator 2022'!I40),IF(AND('SEC Calculator 2022'!Y40&gt;=65,'SEC Calculator 2022'!Y40&lt;=66.99),(600-0.15*'SEC Calculator 2022'!I40),960-0.24*'SEC Calculator 2022'!I40))))),0)</f>
        <v>0</v>
      </c>
      <c r="AA40" s="80">
        <f t="shared" si="4"/>
        <v>122</v>
      </c>
      <c r="AB40" s="79">
        <f>IFERROR(IF(J40&lt;=3000,J40*VLOOKUP(AA40,'SEC Appendix V2'!$E$8:$H$107,3,FALSE),IF(AA40&lt;55,0,IF(AND('SEC Calculator 2022'!AA40&gt;=55,'SEC Calculator 2022'!AA40&lt;59.99),(120-0.03*'SEC Calculator 2022'!J40),IF(AND('SEC Calculator 2022'!AA40&gt;=60,'SEC Calculator 2022'!AA40&lt;=64.99),(360-0.09*'SEC Calculator 2022'!J40),IF(AND('SEC Calculator 2022'!AA40&gt;=65,'SEC Calculator 2022'!AA40&lt;=66.99),(600-0.15*'SEC Calculator 2022'!J40),960-0.24*'SEC Calculator 2022'!J40))))),0)</f>
        <v>0</v>
      </c>
      <c r="AC40" s="80">
        <f t="shared" si="5"/>
        <v>122</v>
      </c>
      <c r="AD40" s="79">
        <f>IFERROR(IF(K40&lt;=3000,K40*VLOOKUP(AC40,'SEC Appendix V2'!$E$8:$H$107,3,FALSE),IF(AC40&lt;55,0,IF(AND('SEC Calculator 2022'!AC40&gt;=55,'SEC Calculator 2022'!AC40&lt;59.99),(120-0.03*'SEC Calculator 2022'!K40),IF(AND('SEC Calculator 2022'!AC40&gt;=60,'SEC Calculator 2022'!AC40&lt;=64.99),(360-0.09*'SEC Calculator 2022'!K40),IF(AND('SEC Calculator 2022'!AC40&gt;=65,'SEC Calculator 2022'!AC40&lt;=66.99),(600-0.15*'SEC Calculator 2022'!K40),960-0.24*'SEC Calculator 2022'!K40))))),0)</f>
        <v>0</v>
      </c>
      <c r="AE40" s="80">
        <f t="shared" si="6"/>
        <v>122</v>
      </c>
      <c r="AF40" s="79">
        <f>IFERROR(IF(L40&lt;=3000,L40*VLOOKUP(AE40,'SEC Appendix V2'!$E$8:$H$107,3,FALSE),IF(AE40&lt;55,0,IF(AND('SEC Calculator 2022'!AE40&gt;=55,'SEC Calculator 2022'!AE40&lt;59.99),(120-0.03*'SEC Calculator 2022'!L40),IF(AND('SEC Calculator 2022'!AE40&gt;=60,'SEC Calculator 2022'!AE40&lt;=64.99),(360-0.09*'SEC Calculator 2022'!L40),IF(AND('SEC Calculator 2022'!AE40&gt;=65,'SEC Calculator 2022'!AE40&lt;=66.99),(600-0.15*'SEC Calculator 2022'!L40),960-0.24*'SEC Calculator 2022'!L40))))),0)</f>
        <v>0</v>
      </c>
      <c r="AG40" s="80">
        <f t="shared" si="7"/>
        <v>122</v>
      </c>
      <c r="AH40" s="79">
        <f>IFERROR(IF(M40&lt;=3000,M40*VLOOKUP(AG40,'SEC Appendix V2'!$E$8:$H$107,3,FALSE),IF(AG40&lt;55,0,IF(AND('SEC Calculator 2022'!AG40&gt;=55,'SEC Calculator 2022'!AG40&lt;59.99),(120-0.03*'SEC Calculator 2022'!M40),IF(AND('SEC Calculator 2022'!AG40&gt;=60,'SEC Calculator 2022'!AG40&lt;=64.99),(360-0.09*'SEC Calculator 2022'!M40),IF(AND('SEC Calculator 2022'!AG40&gt;=65,'SEC Calculator 2022'!AG40&lt;=66.99),(600-0.15*'SEC Calculator 2022'!M40),960-0.24*'SEC Calculator 2022'!M40))))),0)</f>
        <v>0</v>
      </c>
      <c r="AI40" s="80">
        <f t="shared" si="8"/>
        <v>122</v>
      </c>
      <c r="AJ40" s="79">
        <f>IFERROR(IF(N40&lt;=3000,N40*VLOOKUP(AI40,'SEC Appendix V2'!$E$8:$H$107,3,FALSE),IF(AI40&lt;55,0,IF(AND('SEC Calculator 2022'!AI40&gt;=55,'SEC Calculator 2022'!AI40&lt;59.99),(120-0.03*'SEC Calculator 2022'!N40),IF(AND('SEC Calculator 2022'!AI40&gt;=60,'SEC Calculator 2022'!AI40&lt;=64.99),(360-0.09*'SEC Calculator 2022'!N40),IF(AND('SEC Calculator 2022'!AI40&gt;=65,'SEC Calculator 2022'!AI40&lt;=66.99),(600-0.15*'SEC Calculator 2022'!N40),960-0.24*'SEC Calculator 2022'!N40))))),0)</f>
        <v>0</v>
      </c>
      <c r="AK40" s="80">
        <f t="shared" si="9"/>
        <v>122</v>
      </c>
      <c r="AL40" s="79">
        <f>IFERROR(IF(O40&lt;=3000,O40*VLOOKUP(AK40,'SEC Appendix V2'!$E$8:$H$107,3,FALSE),IF(AK40&lt;55,0,IF(AND('SEC Calculator 2022'!AK40&gt;=55,'SEC Calculator 2022'!AK40&lt;59.99),(120-0.03*'SEC Calculator 2022'!O40),IF(AND('SEC Calculator 2022'!AK40&gt;=60,'SEC Calculator 2022'!AK40&lt;=64.99),(360-0.09*'SEC Calculator 2022'!O40),IF(AND('SEC Calculator 2022'!AK40&gt;=65,'SEC Calculator 2022'!AK40&lt;=66.99),(600-0.15*'SEC Calculator 2022'!O40),960-0.24*'SEC Calculator 2022'!O40))))),0)</f>
        <v>0</v>
      </c>
      <c r="AM40" s="80">
        <f t="shared" si="10"/>
        <v>122</v>
      </c>
      <c r="AN40" s="79">
        <f>IFERROR(IF(P40&lt;=3000,P40*VLOOKUP(AM40,'SEC Appendix V2'!$E$8:$H$107,3,FALSE),IF(AM40&lt;55,0,IF(AND('SEC Calculator 2022'!AM40&gt;=55,'SEC Calculator 2022'!AM40&lt;59.99),(120-0.03*'SEC Calculator 2022'!P40),IF(AND('SEC Calculator 2022'!AM40&gt;=60,'SEC Calculator 2022'!AM40&lt;=64.99),(360-0.09*'SEC Calculator 2022'!P40),IF(AND('SEC Calculator 2022'!AM40&gt;=65,'SEC Calculator 2022'!AM40&lt;=66.99),(600-0.15*'SEC Calculator 2022'!P40),960-0.24*'SEC Calculator 2022'!P40))))),0)</f>
        <v>0</v>
      </c>
      <c r="AO40" s="81">
        <f t="shared" si="12"/>
        <v>0</v>
      </c>
    </row>
    <row r="41" spans="1:41" x14ac:dyDescent="0.25">
      <c r="A41" s="70">
        <v>12</v>
      </c>
      <c r="B41" s="58"/>
      <c r="C41" s="58"/>
      <c r="D41" s="66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50">
        <f t="shared" si="11"/>
        <v>122</v>
      </c>
      <c r="R41" s="77">
        <f>IFERROR(IF(E41&lt;=3000,E41*VLOOKUP(Q41,'SEC Appendix V2'!$E$8:$H$107,3,FALSE),IF(Q41&lt;55,0,IF(AND('SEC Calculator 2022'!Q41&gt;=55,'SEC Calculator 2022'!Q41&lt;59.99),(120-0.03*'SEC Calculator 2022'!E41),IF(AND('SEC Calculator 2022'!Q41&gt;=60,'SEC Calculator 2022'!Q41&lt;=64.99),(360-0.09*'SEC Calculator 2022'!E41),IF(AND('SEC Calculator 2022'!Q41&gt;=65,'SEC Calculator 2022'!Q41&lt;=66.99),(600-0.15*'SEC Calculator 2022'!E41),960-0.24*'SEC Calculator 2022'!E41))))),0)</f>
        <v>0</v>
      </c>
      <c r="S41" s="78">
        <f t="shared" si="0"/>
        <v>122</v>
      </c>
      <c r="T41" s="79">
        <f>IFERROR(IF(F41&lt;=3000,F41*VLOOKUP(S41,'SEC Appendix V2'!$E$8:$H$107,3,FALSE),IF(S41&lt;55,0,IF(AND('SEC Calculator 2022'!S41&gt;=55,'SEC Calculator 2022'!S41&lt;59.99),(120-0.03*'SEC Calculator 2022'!F41),IF(AND('SEC Calculator 2022'!S41&gt;=60,'SEC Calculator 2022'!S41&lt;=64.99),(360-0.09*'SEC Calculator 2022'!F41),IF(AND('SEC Calculator 2022'!S41&gt;=65,'SEC Calculator 2022'!S41&lt;=66.99),(600-0.15*'SEC Calculator 2022'!F41),960-0.24*'SEC Calculator 2022'!F41))))),0)</f>
        <v>0</v>
      </c>
      <c r="U41" s="80">
        <f t="shared" si="1"/>
        <v>122</v>
      </c>
      <c r="V41" s="79">
        <f>IFERROR(IF(G41&lt;=3000,G41*VLOOKUP(U41,'SEC Appendix V2'!$E$8:$H$107,3,FALSE),IF(U41&lt;55,0,IF(AND('SEC Calculator 2022'!U41&gt;=55,'SEC Calculator 2022'!U41&lt;59.99),(120-0.03*'SEC Calculator 2022'!G41),IF(AND('SEC Calculator 2022'!U41&gt;=60,'SEC Calculator 2022'!U41&lt;=64.99),(360-0.09*'SEC Calculator 2022'!G41),IF(AND('SEC Calculator 2022'!U41&gt;=65,'SEC Calculator 2022'!U41&lt;=66.99),(600-0.15*'SEC Calculator 2022'!G41),960-0.24*'SEC Calculator 2022'!G41))))),0)</f>
        <v>0</v>
      </c>
      <c r="W41" s="80">
        <f t="shared" si="2"/>
        <v>122</v>
      </c>
      <c r="X41" s="79">
        <f>IFERROR(IF(H41&lt;=3000,H41*VLOOKUP(W41,'SEC Appendix V2'!$E$8:$H$107,3,FALSE),IF(W41&lt;55,0,IF(AND('SEC Calculator 2022'!W41&gt;=55,'SEC Calculator 2022'!W41&lt;59.99),(120-0.03*'SEC Calculator 2022'!H41),IF(AND('SEC Calculator 2022'!W41&gt;=60,'SEC Calculator 2022'!W41&lt;=64.99),(360-0.09*'SEC Calculator 2022'!H41),IF(AND('SEC Calculator 2022'!W41&gt;=65,'SEC Calculator 2022'!W41&lt;=66.99),(600-0.15*'SEC Calculator 2022'!H41),960-0.24*'SEC Calculator 2022'!H41))))),0)</f>
        <v>0</v>
      </c>
      <c r="Y41" s="80">
        <f t="shared" si="3"/>
        <v>122</v>
      </c>
      <c r="Z41" s="79">
        <f>IFERROR(IF(I41&lt;=3000,I41*VLOOKUP(Y41,'SEC Appendix V2'!$E$8:$H$107,3,FALSE),IF(Y41&lt;55,0,IF(AND('SEC Calculator 2022'!Y41&gt;=55,'SEC Calculator 2022'!Y41&lt;59.99),(120-0.03*'SEC Calculator 2022'!I41),IF(AND('SEC Calculator 2022'!Y41&gt;=60,'SEC Calculator 2022'!Y41&lt;=64.99),(360-0.09*'SEC Calculator 2022'!I41),IF(AND('SEC Calculator 2022'!Y41&gt;=65,'SEC Calculator 2022'!Y41&lt;=66.99),(600-0.15*'SEC Calculator 2022'!I41),960-0.24*'SEC Calculator 2022'!I41))))),0)</f>
        <v>0</v>
      </c>
      <c r="AA41" s="80">
        <f t="shared" si="4"/>
        <v>122</v>
      </c>
      <c r="AB41" s="79">
        <f>IFERROR(IF(J41&lt;=3000,J41*VLOOKUP(AA41,'SEC Appendix V2'!$E$8:$H$107,3,FALSE),IF(AA41&lt;55,0,IF(AND('SEC Calculator 2022'!AA41&gt;=55,'SEC Calculator 2022'!AA41&lt;59.99),(120-0.03*'SEC Calculator 2022'!J41),IF(AND('SEC Calculator 2022'!AA41&gt;=60,'SEC Calculator 2022'!AA41&lt;=64.99),(360-0.09*'SEC Calculator 2022'!J41),IF(AND('SEC Calculator 2022'!AA41&gt;=65,'SEC Calculator 2022'!AA41&lt;=66.99),(600-0.15*'SEC Calculator 2022'!J41),960-0.24*'SEC Calculator 2022'!J41))))),0)</f>
        <v>0</v>
      </c>
      <c r="AC41" s="80">
        <f t="shared" si="5"/>
        <v>122</v>
      </c>
      <c r="AD41" s="79">
        <f>IFERROR(IF(K41&lt;=3000,K41*VLOOKUP(AC41,'SEC Appendix V2'!$E$8:$H$107,3,FALSE),IF(AC41&lt;55,0,IF(AND('SEC Calculator 2022'!AC41&gt;=55,'SEC Calculator 2022'!AC41&lt;59.99),(120-0.03*'SEC Calculator 2022'!K41),IF(AND('SEC Calculator 2022'!AC41&gt;=60,'SEC Calculator 2022'!AC41&lt;=64.99),(360-0.09*'SEC Calculator 2022'!K41),IF(AND('SEC Calculator 2022'!AC41&gt;=65,'SEC Calculator 2022'!AC41&lt;=66.99),(600-0.15*'SEC Calculator 2022'!K41),960-0.24*'SEC Calculator 2022'!K41))))),0)</f>
        <v>0</v>
      </c>
      <c r="AE41" s="80">
        <f t="shared" si="6"/>
        <v>122</v>
      </c>
      <c r="AF41" s="79">
        <f>IFERROR(IF(L41&lt;=3000,L41*VLOOKUP(AE41,'SEC Appendix V2'!$E$8:$H$107,3,FALSE),IF(AE41&lt;55,0,IF(AND('SEC Calculator 2022'!AE41&gt;=55,'SEC Calculator 2022'!AE41&lt;59.99),(120-0.03*'SEC Calculator 2022'!L41),IF(AND('SEC Calculator 2022'!AE41&gt;=60,'SEC Calculator 2022'!AE41&lt;=64.99),(360-0.09*'SEC Calculator 2022'!L41),IF(AND('SEC Calculator 2022'!AE41&gt;=65,'SEC Calculator 2022'!AE41&lt;=66.99),(600-0.15*'SEC Calculator 2022'!L41),960-0.24*'SEC Calculator 2022'!L41))))),0)</f>
        <v>0</v>
      </c>
      <c r="AG41" s="80">
        <f t="shared" si="7"/>
        <v>122</v>
      </c>
      <c r="AH41" s="79">
        <f>IFERROR(IF(M41&lt;=3000,M41*VLOOKUP(AG41,'SEC Appendix V2'!$E$8:$H$107,3,FALSE),IF(AG41&lt;55,0,IF(AND('SEC Calculator 2022'!AG41&gt;=55,'SEC Calculator 2022'!AG41&lt;59.99),(120-0.03*'SEC Calculator 2022'!M41),IF(AND('SEC Calculator 2022'!AG41&gt;=60,'SEC Calculator 2022'!AG41&lt;=64.99),(360-0.09*'SEC Calculator 2022'!M41),IF(AND('SEC Calculator 2022'!AG41&gt;=65,'SEC Calculator 2022'!AG41&lt;=66.99),(600-0.15*'SEC Calculator 2022'!M41),960-0.24*'SEC Calculator 2022'!M41))))),0)</f>
        <v>0</v>
      </c>
      <c r="AI41" s="80">
        <f t="shared" si="8"/>
        <v>122</v>
      </c>
      <c r="AJ41" s="79">
        <f>IFERROR(IF(N41&lt;=3000,N41*VLOOKUP(AI41,'SEC Appendix V2'!$E$8:$H$107,3,FALSE),IF(AI41&lt;55,0,IF(AND('SEC Calculator 2022'!AI41&gt;=55,'SEC Calculator 2022'!AI41&lt;59.99),(120-0.03*'SEC Calculator 2022'!N41),IF(AND('SEC Calculator 2022'!AI41&gt;=60,'SEC Calculator 2022'!AI41&lt;=64.99),(360-0.09*'SEC Calculator 2022'!N41),IF(AND('SEC Calculator 2022'!AI41&gt;=65,'SEC Calculator 2022'!AI41&lt;=66.99),(600-0.15*'SEC Calculator 2022'!N41),960-0.24*'SEC Calculator 2022'!N41))))),0)</f>
        <v>0</v>
      </c>
      <c r="AK41" s="80">
        <f t="shared" si="9"/>
        <v>122</v>
      </c>
      <c r="AL41" s="79">
        <f>IFERROR(IF(O41&lt;=3000,O41*VLOOKUP(AK41,'SEC Appendix V2'!$E$8:$H$107,3,FALSE),IF(AK41&lt;55,0,IF(AND('SEC Calculator 2022'!AK41&gt;=55,'SEC Calculator 2022'!AK41&lt;59.99),(120-0.03*'SEC Calculator 2022'!O41),IF(AND('SEC Calculator 2022'!AK41&gt;=60,'SEC Calculator 2022'!AK41&lt;=64.99),(360-0.09*'SEC Calculator 2022'!O41),IF(AND('SEC Calculator 2022'!AK41&gt;=65,'SEC Calculator 2022'!AK41&lt;=66.99),(600-0.15*'SEC Calculator 2022'!O41),960-0.24*'SEC Calculator 2022'!O41))))),0)</f>
        <v>0</v>
      </c>
      <c r="AM41" s="80">
        <f t="shared" si="10"/>
        <v>122</v>
      </c>
      <c r="AN41" s="79">
        <f>IFERROR(IF(P41&lt;=3000,P41*VLOOKUP(AM41,'SEC Appendix V2'!$E$8:$H$107,3,FALSE),IF(AM41&lt;55,0,IF(AND('SEC Calculator 2022'!AM41&gt;=55,'SEC Calculator 2022'!AM41&lt;59.99),(120-0.03*'SEC Calculator 2022'!P41),IF(AND('SEC Calculator 2022'!AM41&gt;=60,'SEC Calculator 2022'!AM41&lt;=64.99),(360-0.09*'SEC Calculator 2022'!P41),IF(AND('SEC Calculator 2022'!AM41&gt;=65,'SEC Calculator 2022'!AM41&lt;=66.99),(600-0.15*'SEC Calculator 2022'!P41),960-0.24*'SEC Calculator 2022'!P41))))),0)</f>
        <v>0</v>
      </c>
      <c r="AO41" s="81">
        <f t="shared" si="12"/>
        <v>0</v>
      </c>
    </row>
    <row r="42" spans="1:41" x14ac:dyDescent="0.25">
      <c r="A42" s="70">
        <v>13</v>
      </c>
      <c r="B42" s="57"/>
      <c r="C42" s="58"/>
      <c r="D42" s="66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0">
        <f t="shared" si="11"/>
        <v>122</v>
      </c>
      <c r="R42" s="77">
        <f>IFERROR(IF(E42&lt;=3000,E42*VLOOKUP(Q42,'SEC Appendix V2'!$E$8:$H$107,3,FALSE),IF(Q42&lt;55,0,IF(AND('SEC Calculator 2022'!Q42&gt;=55,'SEC Calculator 2022'!Q42&lt;59.99),(120-0.03*'SEC Calculator 2022'!E42),IF(AND('SEC Calculator 2022'!Q42&gt;=60,'SEC Calculator 2022'!Q42&lt;=64.99),(360-0.09*'SEC Calculator 2022'!E42),IF(AND('SEC Calculator 2022'!Q42&gt;=65,'SEC Calculator 2022'!Q42&lt;=66.99),(600-0.15*'SEC Calculator 2022'!E42),960-0.24*'SEC Calculator 2022'!E42))))),0)</f>
        <v>0</v>
      </c>
      <c r="S42" s="78">
        <f t="shared" si="0"/>
        <v>122</v>
      </c>
      <c r="T42" s="79">
        <f>IFERROR(IF(F42&lt;=3000,F42*VLOOKUP(S42,'SEC Appendix V2'!$E$8:$H$107,3,FALSE),IF(S42&lt;55,0,IF(AND('SEC Calculator 2022'!S42&gt;=55,'SEC Calculator 2022'!S42&lt;59.99),(120-0.03*'SEC Calculator 2022'!F42),IF(AND('SEC Calculator 2022'!S42&gt;=60,'SEC Calculator 2022'!S42&lt;=64.99),(360-0.09*'SEC Calculator 2022'!F42),IF(AND('SEC Calculator 2022'!S42&gt;=65,'SEC Calculator 2022'!S42&lt;=66.99),(600-0.15*'SEC Calculator 2022'!F42),960-0.24*'SEC Calculator 2022'!F42))))),0)</f>
        <v>0</v>
      </c>
      <c r="U42" s="80">
        <f t="shared" si="1"/>
        <v>122</v>
      </c>
      <c r="V42" s="79">
        <f>IFERROR(IF(G42&lt;=3000,G42*VLOOKUP(U42,'SEC Appendix V2'!$E$8:$H$107,3,FALSE),IF(U42&lt;55,0,IF(AND('SEC Calculator 2022'!U42&gt;=55,'SEC Calculator 2022'!U42&lt;59.99),(120-0.03*'SEC Calculator 2022'!G42),IF(AND('SEC Calculator 2022'!U42&gt;=60,'SEC Calculator 2022'!U42&lt;=64.99),(360-0.09*'SEC Calculator 2022'!G42),IF(AND('SEC Calculator 2022'!U42&gt;=65,'SEC Calculator 2022'!U42&lt;=66.99),(600-0.15*'SEC Calculator 2022'!G42),960-0.24*'SEC Calculator 2022'!G42))))),0)</f>
        <v>0</v>
      </c>
      <c r="W42" s="80">
        <f t="shared" si="2"/>
        <v>122</v>
      </c>
      <c r="X42" s="79">
        <f>IFERROR(IF(H42&lt;=3000,H42*VLOOKUP(W42,'SEC Appendix V2'!$E$8:$H$107,3,FALSE),IF(W42&lt;55,0,IF(AND('SEC Calculator 2022'!W42&gt;=55,'SEC Calculator 2022'!W42&lt;59.99),(120-0.03*'SEC Calculator 2022'!H42),IF(AND('SEC Calculator 2022'!W42&gt;=60,'SEC Calculator 2022'!W42&lt;=64.99),(360-0.09*'SEC Calculator 2022'!H42),IF(AND('SEC Calculator 2022'!W42&gt;=65,'SEC Calculator 2022'!W42&lt;=66.99),(600-0.15*'SEC Calculator 2022'!H42),960-0.24*'SEC Calculator 2022'!H42))))),0)</f>
        <v>0</v>
      </c>
      <c r="Y42" s="80">
        <f t="shared" si="3"/>
        <v>122</v>
      </c>
      <c r="Z42" s="79">
        <f>IFERROR(IF(I42&lt;=3000,I42*VLOOKUP(Y42,'SEC Appendix V2'!$E$8:$H$107,3,FALSE),IF(Y42&lt;55,0,IF(AND('SEC Calculator 2022'!Y42&gt;=55,'SEC Calculator 2022'!Y42&lt;59.99),(120-0.03*'SEC Calculator 2022'!I42),IF(AND('SEC Calculator 2022'!Y42&gt;=60,'SEC Calculator 2022'!Y42&lt;=64.99),(360-0.09*'SEC Calculator 2022'!I42),IF(AND('SEC Calculator 2022'!Y42&gt;=65,'SEC Calculator 2022'!Y42&lt;=66.99),(600-0.15*'SEC Calculator 2022'!I42),960-0.24*'SEC Calculator 2022'!I42))))),0)</f>
        <v>0</v>
      </c>
      <c r="AA42" s="80">
        <f t="shared" si="4"/>
        <v>122</v>
      </c>
      <c r="AB42" s="79">
        <f>IFERROR(IF(J42&lt;=3000,J42*VLOOKUP(AA42,'SEC Appendix V2'!$E$8:$H$107,3,FALSE),IF(AA42&lt;55,0,IF(AND('SEC Calculator 2022'!AA42&gt;=55,'SEC Calculator 2022'!AA42&lt;59.99),(120-0.03*'SEC Calculator 2022'!J42),IF(AND('SEC Calculator 2022'!AA42&gt;=60,'SEC Calculator 2022'!AA42&lt;=64.99),(360-0.09*'SEC Calculator 2022'!J42),IF(AND('SEC Calculator 2022'!AA42&gt;=65,'SEC Calculator 2022'!AA42&lt;=66.99),(600-0.15*'SEC Calculator 2022'!J42),960-0.24*'SEC Calculator 2022'!J42))))),0)</f>
        <v>0</v>
      </c>
      <c r="AC42" s="80">
        <f t="shared" si="5"/>
        <v>122</v>
      </c>
      <c r="AD42" s="79">
        <f>IFERROR(IF(K42&lt;=3000,K42*VLOOKUP(AC42,'SEC Appendix V2'!$E$8:$H$107,3,FALSE),IF(AC42&lt;55,0,IF(AND('SEC Calculator 2022'!AC42&gt;=55,'SEC Calculator 2022'!AC42&lt;59.99),(120-0.03*'SEC Calculator 2022'!K42),IF(AND('SEC Calculator 2022'!AC42&gt;=60,'SEC Calculator 2022'!AC42&lt;=64.99),(360-0.09*'SEC Calculator 2022'!K42),IF(AND('SEC Calculator 2022'!AC42&gt;=65,'SEC Calculator 2022'!AC42&lt;=66.99),(600-0.15*'SEC Calculator 2022'!K42),960-0.24*'SEC Calculator 2022'!K42))))),0)</f>
        <v>0</v>
      </c>
      <c r="AE42" s="80">
        <f t="shared" si="6"/>
        <v>122</v>
      </c>
      <c r="AF42" s="79">
        <f>IFERROR(IF(L42&lt;=3000,L42*VLOOKUP(AE42,'SEC Appendix V2'!$E$8:$H$107,3,FALSE),IF(AE42&lt;55,0,IF(AND('SEC Calculator 2022'!AE42&gt;=55,'SEC Calculator 2022'!AE42&lt;59.99),(120-0.03*'SEC Calculator 2022'!L42),IF(AND('SEC Calculator 2022'!AE42&gt;=60,'SEC Calculator 2022'!AE42&lt;=64.99),(360-0.09*'SEC Calculator 2022'!L42),IF(AND('SEC Calculator 2022'!AE42&gt;=65,'SEC Calculator 2022'!AE42&lt;=66.99),(600-0.15*'SEC Calculator 2022'!L42),960-0.24*'SEC Calculator 2022'!L42))))),0)</f>
        <v>0</v>
      </c>
      <c r="AG42" s="80">
        <f t="shared" si="7"/>
        <v>122</v>
      </c>
      <c r="AH42" s="79">
        <f>IFERROR(IF(M42&lt;=3000,M42*VLOOKUP(AG42,'SEC Appendix V2'!$E$8:$H$107,3,FALSE),IF(AG42&lt;55,0,IF(AND('SEC Calculator 2022'!AG42&gt;=55,'SEC Calculator 2022'!AG42&lt;59.99),(120-0.03*'SEC Calculator 2022'!M42),IF(AND('SEC Calculator 2022'!AG42&gt;=60,'SEC Calculator 2022'!AG42&lt;=64.99),(360-0.09*'SEC Calculator 2022'!M42),IF(AND('SEC Calculator 2022'!AG42&gt;=65,'SEC Calculator 2022'!AG42&lt;=66.99),(600-0.15*'SEC Calculator 2022'!M42),960-0.24*'SEC Calculator 2022'!M42))))),0)</f>
        <v>0</v>
      </c>
      <c r="AI42" s="80">
        <f t="shared" si="8"/>
        <v>122</v>
      </c>
      <c r="AJ42" s="79">
        <f>IFERROR(IF(N42&lt;=3000,N42*VLOOKUP(AI42,'SEC Appendix V2'!$E$8:$H$107,3,FALSE),IF(AI42&lt;55,0,IF(AND('SEC Calculator 2022'!AI42&gt;=55,'SEC Calculator 2022'!AI42&lt;59.99),(120-0.03*'SEC Calculator 2022'!N42),IF(AND('SEC Calculator 2022'!AI42&gt;=60,'SEC Calculator 2022'!AI42&lt;=64.99),(360-0.09*'SEC Calculator 2022'!N42),IF(AND('SEC Calculator 2022'!AI42&gt;=65,'SEC Calculator 2022'!AI42&lt;=66.99),(600-0.15*'SEC Calculator 2022'!N42),960-0.24*'SEC Calculator 2022'!N42))))),0)</f>
        <v>0</v>
      </c>
      <c r="AK42" s="80">
        <f t="shared" si="9"/>
        <v>122</v>
      </c>
      <c r="AL42" s="79">
        <f>IFERROR(IF(O42&lt;=3000,O42*VLOOKUP(AK42,'SEC Appendix V2'!$E$8:$H$107,3,FALSE),IF(AK42&lt;55,0,IF(AND('SEC Calculator 2022'!AK42&gt;=55,'SEC Calculator 2022'!AK42&lt;59.99),(120-0.03*'SEC Calculator 2022'!O42),IF(AND('SEC Calculator 2022'!AK42&gt;=60,'SEC Calculator 2022'!AK42&lt;=64.99),(360-0.09*'SEC Calculator 2022'!O42),IF(AND('SEC Calculator 2022'!AK42&gt;=65,'SEC Calculator 2022'!AK42&lt;=66.99),(600-0.15*'SEC Calculator 2022'!O42),960-0.24*'SEC Calculator 2022'!O42))))),0)</f>
        <v>0</v>
      </c>
      <c r="AM42" s="80">
        <f t="shared" si="10"/>
        <v>122</v>
      </c>
      <c r="AN42" s="79">
        <f>IFERROR(IF(P42&lt;=3000,P42*VLOOKUP(AM42,'SEC Appendix V2'!$E$8:$H$107,3,FALSE),IF(AM42&lt;55,0,IF(AND('SEC Calculator 2022'!AM42&gt;=55,'SEC Calculator 2022'!AM42&lt;59.99),(120-0.03*'SEC Calculator 2022'!P42),IF(AND('SEC Calculator 2022'!AM42&gt;=60,'SEC Calculator 2022'!AM42&lt;=64.99),(360-0.09*'SEC Calculator 2022'!P42),IF(AND('SEC Calculator 2022'!AM42&gt;=65,'SEC Calculator 2022'!AM42&lt;=66.99),(600-0.15*'SEC Calculator 2022'!P42),960-0.24*'SEC Calculator 2022'!P42))))),0)</f>
        <v>0</v>
      </c>
      <c r="AO42" s="81">
        <f t="shared" si="12"/>
        <v>0</v>
      </c>
    </row>
    <row r="43" spans="1:41" s="68" customFormat="1" x14ac:dyDescent="0.25">
      <c r="A43" s="70">
        <v>14</v>
      </c>
      <c r="B43" s="57"/>
      <c r="C43" s="58"/>
      <c r="D43" s="66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67">
        <f t="shared" si="11"/>
        <v>122</v>
      </c>
      <c r="R43" s="77">
        <f>IFERROR(IF(E43&lt;=3000,E43*VLOOKUP(Q43,'SEC Appendix V2'!$E$8:$H$107,3,FALSE),IF(Q43&lt;55,0,IF(AND('SEC Calculator 2022'!Q43&gt;=55,'SEC Calculator 2022'!Q43&lt;59.99),(120-0.03*'SEC Calculator 2022'!E43),IF(AND('SEC Calculator 2022'!Q43&gt;=60,'SEC Calculator 2022'!Q43&lt;=64.99),(360-0.09*'SEC Calculator 2022'!E43),IF(AND('SEC Calculator 2022'!Q43&gt;=65,'SEC Calculator 2022'!Q43&lt;=66.99),(600-0.15*'SEC Calculator 2022'!E43),960-0.24*'SEC Calculator 2022'!E43))))),0)</f>
        <v>0</v>
      </c>
      <c r="S43" s="78">
        <f t="shared" si="0"/>
        <v>122</v>
      </c>
      <c r="T43" s="79">
        <f>IFERROR(IF(F43&lt;=3000,F43*VLOOKUP(S43,'SEC Appendix V2'!$E$8:$H$107,3,FALSE),IF(S43&lt;55,0,IF(AND('SEC Calculator 2022'!S43&gt;=55,'SEC Calculator 2022'!S43&lt;59.99),(120-0.03*'SEC Calculator 2022'!F43),IF(AND('SEC Calculator 2022'!S43&gt;=60,'SEC Calculator 2022'!S43&lt;=64.99),(360-0.09*'SEC Calculator 2022'!F43),IF(AND('SEC Calculator 2022'!S43&gt;=65,'SEC Calculator 2022'!S43&lt;=66.99),(600-0.15*'SEC Calculator 2022'!F43),960-0.24*'SEC Calculator 2022'!F43))))),0)</f>
        <v>0</v>
      </c>
      <c r="U43" s="80">
        <f t="shared" si="1"/>
        <v>122</v>
      </c>
      <c r="V43" s="79">
        <f>IFERROR(IF(G43&lt;=3000,G43*VLOOKUP(U43,'SEC Appendix V2'!$E$8:$H$107,3,FALSE),IF(U43&lt;55,0,IF(AND('SEC Calculator 2022'!U43&gt;=55,'SEC Calculator 2022'!U43&lt;59.99),(120-0.03*'SEC Calculator 2022'!G43),IF(AND('SEC Calculator 2022'!U43&gt;=60,'SEC Calculator 2022'!U43&lt;=64.99),(360-0.09*'SEC Calculator 2022'!G43),IF(AND('SEC Calculator 2022'!U43&gt;=65,'SEC Calculator 2022'!U43&lt;=66.99),(600-0.15*'SEC Calculator 2022'!G43),960-0.24*'SEC Calculator 2022'!G43))))),0)</f>
        <v>0</v>
      </c>
      <c r="W43" s="80">
        <f t="shared" si="2"/>
        <v>122</v>
      </c>
      <c r="X43" s="79">
        <f>IFERROR(IF(H43&lt;=3000,H43*VLOOKUP(W43,'SEC Appendix V2'!$E$8:$H$107,3,FALSE),IF(W43&lt;55,0,IF(AND('SEC Calculator 2022'!W43&gt;=55,'SEC Calculator 2022'!W43&lt;59.99),(120-0.03*'SEC Calculator 2022'!H43),IF(AND('SEC Calculator 2022'!W43&gt;=60,'SEC Calculator 2022'!W43&lt;=64.99),(360-0.09*'SEC Calculator 2022'!H43),IF(AND('SEC Calculator 2022'!W43&gt;=65,'SEC Calculator 2022'!W43&lt;=66.99),(600-0.15*'SEC Calculator 2022'!H43),960-0.24*'SEC Calculator 2022'!H43))))),0)</f>
        <v>0</v>
      </c>
      <c r="Y43" s="80">
        <f t="shared" si="3"/>
        <v>122</v>
      </c>
      <c r="Z43" s="79">
        <f>IFERROR(IF(I43&lt;=3000,I43*VLOOKUP(Y43,'SEC Appendix V2'!$E$8:$H$107,3,FALSE),IF(Y43&lt;55,0,IF(AND('SEC Calculator 2022'!Y43&gt;=55,'SEC Calculator 2022'!Y43&lt;59.99),(120-0.03*'SEC Calculator 2022'!I43),IF(AND('SEC Calculator 2022'!Y43&gt;=60,'SEC Calculator 2022'!Y43&lt;=64.99),(360-0.09*'SEC Calculator 2022'!I43),IF(AND('SEC Calculator 2022'!Y43&gt;=65,'SEC Calculator 2022'!Y43&lt;=66.99),(600-0.15*'SEC Calculator 2022'!I43),960-0.24*'SEC Calculator 2022'!I43))))),0)</f>
        <v>0</v>
      </c>
      <c r="AA43" s="80">
        <f t="shared" si="4"/>
        <v>122</v>
      </c>
      <c r="AB43" s="79">
        <f>IFERROR(IF(J43&lt;=3000,J43*VLOOKUP(AA43,'SEC Appendix V2'!$E$8:$H$107,3,FALSE),IF(AA43&lt;55,0,IF(AND('SEC Calculator 2022'!AA43&gt;=55,'SEC Calculator 2022'!AA43&lt;59.99),(120-0.03*'SEC Calculator 2022'!J43),IF(AND('SEC Calculator 2022'!AA43&gt;=60,'SEC Calculator 2022'!AA43&lt;=64.99),(360-0.09*'SEC Calculator 2022'!J43),IF(AND('SEC Calculator 2022'!AA43&gt;=65,'SEC Calculator 2022'!AA43&lt;=66.99),(600-0.15*'SEC Calculator 2022'!J43),960-0.24*'SEC Calculator 2022'!J43))))),0)</f>
        <v>0</v>
      </c>
      <c r="AC43" s="80">
        <f t="shared" si="5"/>
        <v>122</v>
      </c>
      <c r="AD43" s="79">
        <f>IFERROR(IF(K43&lt;=3000,K43*VLOOKUP(AC43,'SEC Appendix V2'!$E$8:$H$107,3,FALSE),IF(AC43&lt;55,0,IF(AND('SEC Calculator 2022'!AC43&gt;=55,'SEC Calculator 2022'!AC43&lt;59.99),(120-0.03*'SEC Calculator 2022'!K43),IF(AND('SEC Calculator 2022'!AC43&gt;=60,'SEC Calculator 2022'!AC43&lt;=64.99),(360-0.09*'SEC Calculator 2022'!K43),IF(AND('SEC Calculator 2022'!AC43&gt;=65,'SEC Calculator 2022'!AC43&lt;=66.99),(600-0.15*'SEC Calculator 2022'!K43),960-0.24*'SEC Calculator 2022'!K43))))),0)</f>
        <v>0</v>
      </c>
      <c r="AE43" s="80">
        <f t="shared" si="6"/>
        <v>122</v>
      </c>
      <c r="AF43" s="79">
        <f>IFERROR(IF(L43&lt;=3000,L43*VLOOKUP(AE43,'SEC Appendix V2'!$E$8:$H$107,3,FALSE),IF(AE43&lt;55,0,IF(AND('SEC Calculator 2022'!AE43&gt;=55,'SEC Calculator 2022'!AE43&lt;59.99),(120-0.03*'SEC Calculator 2022'!L43),IF(AND('SEC Calculator 2022'!AE43&gt;=60,'SEC Calculator 2022'!AE43&lt;=64.99),(360-0.09*'SEC Calculator 2022'!L43),IF(AND('SEC Calculator 2022'!AE43&gt;=65,'SEC Calculator 2022'!AE43&lt;=66.99),(600-0.15*'SEC Calculator 2022'!L43),960-0.24*'SEC Calculator 2022'!L43))))),0)</f>
        <v>0</v>
      </c>
      <c r="AG43" s="80">
        <f t="shared" si="7"/>
        <v>122</v>
      </c>
      <c r="AH43" s="79">
        <f>IFERROR(IF(M43&lt;=3000,M43*VLOOKUP(AG43,'SEC Appendix V2'!$E$8:$H$107,3,FALSE),IF(AG43&lt;55,0,IF(AND('SEC Calculator 2022'!AG43&gt;=55,'SEC Calculator 2022'!AG43&lt;59.99),(120-0.03*'SEC Calculator 2022'!M43),IF(AND('SEC Calculator 2022'!AG43&gt;=60,'SEC Calculator 2022'!AG43&lt;=64.99),(360-0.09*'SEC Calculator 2022'!M43),IF(AND('SEC Calculator 2022'!AG43&gt;=65,'SEC Calculator 2022'!AG43&lt;=66.99),(600-0.15*'SEC Calculator 2022'!M43),960-0.24*'SEC Calculator 2022'!M43))))),0)</f>
        <v>0</v>
      </c>
      <c r="AI43" s="80">
        <f t="shared" si="8"/>
        <v>122</v>
      </c>
      <c r="AJ43" s="79">
        <f>IFERROR(IF(N43&lt;=3000,N43*VLOOKUP(AI43,'SEC Appendix V2'!$E$8:$H$107,3,FALSE),IF(AI43&lt;55,0,IF(AND('SEC Calculator 2022'!AI43&gt;=55,'SEC Calculator 2022'!AI43&lt;59.99),(120-0.03*'SEC Calculator 2022'!N43),IF(AND('SEC Calculator 2022'!AI43&gt;=60,'SEC Calculator 2022'!AI43&lt;=64.99),(360-0.09*'SEC Calculator 2022'!N43),IF(AND('SEC Calculator 2022'!AI43&gt;=65,'SEC Calculator 2022'!AI43&lt;=66.99),(600-0.15*'SEC Calculator 2022'!N43),960-0.24*'SEC Calculator 2022'!N43))))),0)</f>
        <v>0</v>
      </c>
      <c r="AK43" s="80">
        <f t="shared" si="9"/>
        <v>122</v>
      </c>
      <c r="AL43" s="79">
        <f>IFERROR(IF(O43&lt;=3000,O43*VLOOKUP(AK43,'SEC Appendix V2'!$E$8:$H$107,3,FALSE),IF(AK43&lt;55,0,IF(AND('SEC Calculator 2022'!AK43&gt;=55,'SEC Calculator 2022'!AK43&lt;59.99),(120-0.03*'SEC Calculator 2022'!O43),IF(AND('SEC Calculator 2022'!AK43&gt;=60,'SEC Calculator 2022'!AK43&lt;=64.99),(360-0.09*'SEC Calculator 2022'!O43),IF(AND('SEC Calculator 2022'!AK43&gt;=65,'SEC Calculator 2022'!AK43&lt;=66.99),(600-0.15*'SEC Calculator 2022'!O43),960-0.24*'SEC Calculator 2022'!O43))))),0)</f>
        <v>0</v>
      </c>
      <c r="AM43" s="80">
        <f t="shared" si="10"/>
        <v>122</v>
      </c>
      <c r="AN43" s="79">
        <f>IFERROR(IF(P43&lt;=3000,P43*VLOOKUP(AM43,'SEC Appendix V2'!$E$8:$H$107,3,FALSE),IF(AM43&lt;55,0,IF(AND('SEC Calculator 2022'!AM43&gt;=55,'SEC Calculator 2022'!AM43&lt;59.99),(120-0.03*'SEC Calculator 2022'!P43),IF(AND('SEC Calculator 2022'!AM43&gt;=60,'SEC Calculator 2022'!AM43&lt;=64.99),(360-0.09*'SEC Calculator 2022'!P43),IF(AND('SEC Calculator 2022'!AM43&gt;=65,'SEC Calculator 2022'!AM43&lt;=66.99),(600-0.15*'SEC Calculator 2022'!P43),960-0.24*'SEC Calculator 2022'!P43))))),0)</f>
        <v>0</v>
      </c>
      <c r="AO43" s="81">
        <f t="shared" si="12"/>
        <v>0</v>
      </c>
    </row>
    <row r="44" spans="1:41" x14ac:dyDescent="0.25">
      <c r="A44" s="70">
        <v>15</v>
      </c>
      <c r="B44" s="58"/>
      <c r="C44" s="58"/>
      <c r="D44" s="66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50">
        <f t="shared" si="11"/>
        <v>122</v>
      </c>
      <c r="R44" s="77">
        <f>IFERROR(IF(E44&lt;=3000,E44*VLOOKUP(Q44,'SEC Appendix V2'!$E$8:$H$107,3,FALSE),IF(Q44&lt;55,0,IF(AND('SEC Calculator 2022'!Q44&gt;=55,'SEC Calculator 2022'!Q44&lt;59.99),(120-0.03*'SEC Calculator 2022'!E44),IF(AND('SEC Calculator 2022'!Q44&gt;=60,'SEC Calculator 2022'!Q44&lt;=64.99),(360-0.09*'SEC Calculator 2022'!E44),IF(AND('SEC Calculator 2022'!Q44&gt;=65,'SEC Calculator 2022'!Q44&lt;=66.99),(600-0.15*'SEC Calculator 2022'!E44),960-0.24*'SEC Calculator 2022'!E44))))),0)</f>
        <v>0</v>
      </c>
      <c r="S44" s="78">
        <f t="shared" si="0"/>
        <v>122</v>
      </c>
      <c r="T44" s="79">
        <f>IFERROR(IF(F44&lt;=3000,F44*VLOOKUP(S44,'SEC Appendix V2'!$E$8:$H$107,3,FALSE),IF(S44&lt;55,0,IF(AND('SEC Calculator 2022'!S44&gt;=55,'SEC Calculator 2022'!S44&lt;59.99),(120-0.03*'SEC Calculator 2022'!F44),IF(AND('SEC Calculator 2022'!S44&gt;=60,'SEC Calculator 2022'!S44&lt;=64.99),(360-0.09*'SEC Calculator 2022'!F44),IF(AND('SEC Calculator 2022'!S44&gt;=65,'SEC Calculator 2022'!S44&lt;=66.99),(600-0.15*'SEC Calculator 2022'!F44),960-0.24*'SEC Calculator 2022'!F44))))),0)</f>
        <v>0</v>
      </c>
      <c r="U44" s="80">
        <f t="shared" si="1"/>
        <v>122</v>
      </c>
      <c r="V44" s="79">
        <f>IFERROR(IF(G44&lt;=3000,G44*VLOOKUP(U44,'SEC Appendix V2'!$E$8:$H$107,3,FALSE),IF(U44&lt;55,0,IF(AND('SEC Calculator 2022'!U44&gt;=55,'SEC Calculator 2022'!U44&lt;59.99),(120-0.03*'SEC Calculator 2022'!G44),IF(AND('SEC Calculator 2022'!U44&gt;=60,'SEC Calculator 2022'!U44&lt;=64.99),(360-0.09*'SEC Calculator 2022'!G44),IF(AND('SEC Calculator 2022'!U44&gt;=65,'SEC Calculator 2022'!U44&lt;=66.99),(600-0.15*'SEC Calculator 2022'!G44),960-0.24*'SEC Calculator 2022'!G44))))),0)</f>
        <v>0</v>
      </c>
      <c r="W44" s="80">
        <f t="shared" si="2"/>
        <v>122</v>
      </c>
      <c r="X44" s="79">
        <f>IFERROR(IF(H44&lt;=3000,H44*VLOOKUP(W44,'SEC Appendix V2'!$E$8:$H$107,3,FALSE),IF(W44&lt;55,0,IF(AND('SEC Calculator 2022'!W44&gt;=55,'SEC Calculator 2022'!W44&lt;59.99),(120-0.03*'SEC Calculator 2022'!H44),IF(AND('SEC Calculator 2022'!W44&gt;=60,'SEC Calculator 2022'!W44&lt;=64.99),(360-0.09*'SEC Calculator 2022'!H44),IF(AND('SEC Calculator 2022'!W44&gt;=65,'SEC Calculator 2022'!W44&lt;=66.99),(600-0.15*'SEC Calculator 2022'!H44),960-0.24*'SEC Calculator 2022'!H44))))),0)</f>
        <v>0</v>
      </c>
      <c r="Y44" s="80">
        <f t="shared" si="3"/>
        <v>122</v>
      </c>
      <c r="Z44" s="79">
        <f>IFERROR(IF(I44&lt;=3000,I44*VLOOKUP(Y44,'SEC Appendix V2'!$E$8:$H$107,3,FALSE),IF(Y44&lt;55,0,IF(AND('SEC Calculator 2022'!Y44&gt;=55,'SEC Calculator 2022'!Y44&lt;59.99),(120-0.03*'SEC Calculator 2022'!I44),IF(AND('SEC Calculator 2022'!Y44&gt;=60,'SEC Calculator 2022'!Y44&lt;=64.99),(360-0.09*'SEC Calculator 2022'!I44),IF(AND('SEC Calculator 2022'!Y44&gt;=65,'SEC Calculator 2022'!Y44&lt;=66.99),(600-0.15*'SEC Calculator 2022'!I44),960-0.24*'SEC Calculator 2022'!I44))))),0)</f>
        <v>0</v>
      </c>
      <c r="AA44" s="80">
        <f t="shared" si="4"/>
        <v>122</v>
      </c>
      <c r="AB44" s="79">
        <f>IFERROR(IF(J44&lt;=3000,J44*VLOOKUP(AA44,'SEC Appendix V2'!$E$8:$H$107,3,FALSE),IF(AA44&lt;55,0,IF(AND('SEC Calculator 2022'!AA44&gt;=55,'SEC Calculator 2022'!AA44&lt;59.99),(120-0.03*'SEC Calculator 2022'!J44),IF(AND('SEC Calculator 2022'!AA44&gt;=60,'SEC Calculator 2022'!AA44&lt;=64.99),(360-0.09*'SEC Calculator 2022'!J44),IF(AND('SEC Calculator 2022'!AA44&gt;=65,'SEC Calculator 2022'!AA44&lt;=66.99),(600-0.15*'SEC Calculator 2022'!J44),960-0.24*'SEC Calculator 2022'!J44))))),0)</f>
        <v>0</v>
      </c>
      <c r="AC44" s="80">
        <f t="shared" si="5"/>
        <v>122</v>
      </c>
      <c r="AD44" s="79">
        <f>IFERROR(IF(K44&lt;=3000,K44*VLOOKUP(AC44,'SEC Appendix V2'!$E$8:$H$107,3,FALSE),IF(AC44&lt;55,0,IF(AND('SEC Calculator 2022'!AC44&gt;=55,'SEC Calculator 2022'!AC44&lt;59.99),(120-0.03*'SEC Calculator 2022'!K44),IF(AND('SEC Calculator 2022'!AC44&gt;=60,'SEC Calculator 2022'!AC44&lt;=64.99),(360-0.09*'SEC Calculator 2022'!K44),IF(AND('SEC Calculator 2022'!AC44&gt;=65,'SEC Calculator 2022'!AC44&lt;=66.99),(600-0.15*'SEC Calculator 2022'!K44),960-0.24*'SEC Calculator 2022'!K44))))),0)</f>
        <v>0</v>
      </c>
      <c r="AE44" s="80">
        <f t="shared" si="6"/>
        <v>122</v>
      </c>
      <c r="AF44" s="79">
        <f>IFERROR(IF(L44&lt;=3000,L44*VLOOKUP(AE44,'SEC Appendix V2'!$E$8:$H$107,3,FALSE),IF(AE44&lt;55,0,IF(AND('SEC Calculator 2022'!AE44&gt;=55,'SEC Calculator 2022'!AE44&lt;59.99),(120-0.03*'SEC Calculator 2022'!L44),IF(AND('SEC Calculator 2022'!AE44&gt;=60,'SEC Calculator 2022'!AE44&lt;=64.99),(360-0.09*'SEC Calculator 2022'!L44),IF(AND('SEC Calculator 2022'!AE44&gt;=65,'SEC Calculator 2022'!AE44&lt;=66.99),(600-0.15*'SEC Calculator 2022'!L44),960-0.24*'SEC Calculator 2022'!L44))))),0)</f>
        <v>0</v>
      </c>
      <c r="AG44" s="80">
        <f t="shared" si="7"/>
        <v>122</v>
      </c>
      <c r="AH44" s="79">
        <f>IFERROR(IF(M44&lt;=3000,M44*VLOOKUP(AG44,'SEC Appendix V2'!$E$8:$H$107,3,FALSE),IF(AG44&lt;55,0,IF(AND('SEC Calculator 2022'!AG44&gt;=55,'SEC Calculator 2022'!AG44&lt;59.99),(120-0.03*'SEC Calculator 2022'!M44),IF(AND('SEC Calculator 2022'!AG44&gt;=60,'SEC Calculator 2022'!AG44&lt;=64.99),(360-0.09*'SEC Calculator 2022'!M44),IF(AND('SEC Calculator 2022'!AG44&gt;=65,'SEC Calculator 2022'!AG44&lt;=66.99),(600-0.15*'SEC Calculator 2022'!M44),960-0.24*'SEC Calculator 2022'!M44))))),0)</f>
        <v>0</v>
      </c>
      <c r="AI44" s="80">
        <f t="shared" si="8"/>
        <v>122</v>
      </c>
      <c r="AJ44" s="79">
        <f>IFERROR(IF(N44&lt;=3000,N44*VLOOKUP(AI44,'SEC Appendix V2'!$E$8:$H$107,3,FALSE),IF(AI44&lt;55,0,IF(AND('SEC Calculator 2022'!AI44&gt;=55,'SEC Calculator 2022'!AI44&lt;59.99),(120-0.03*'SEC Calculator 2022'!N44),IF(AND('SEC Calculator 2022'!AI44&gt;=60,'SEC Calculator 2022'!AI44&lt;=64.99),(360-0.09*'SEC Calculator 2022'!N44),IF(AND('SEC Calculator 2022'!AI44&gt;=65,'SEC Calculator 2022'!AI44&lt;=66.99),(600-0.15*'SEC Calculator 2022'!N44),960-0.24*'SEC Calculator 2022'!N44))))),0)</f>
        <v>0</v>
      </c>
      <c r="AK44" s="80">
        <f t="shared" si="9"/>
        <v>122</v>
      </c>
      <c r="AL44" s="79">
        <f>IFERROR(IF(O44&lt;=3000,O44*VLOOKUP(AK44,'SEC Appendix V2'!$E$8:$H$107,3,FALSE),IF(AK44&lt;55,0,IF(AND('SEC Calculator 2022'!AK44&gt;=55,'SEC Calculator 2022'!AK44&lt;59.99),(120-0.03*'SEC Calculator 2022'!O44),IF(AND('SEC Calculator 2022'!AK44&gt;=60,'SEC Calculator 2022'!AK44&lt;=64.99),(360-0.09*'SEC Calculator 2022'!O44),IF(AND('SEC Calculator 2022'!AK44&gt;=65,'SEC Calculator 2022'!AK44&lt;=66.99),(600-0.15*'SEC Calculator 2022'!O44),960-0.24*'SEC Calculator 2022'!O44))))),0)</f>
        <v>0</v>
      </c>
      <c r="AM44" s="80">
        <f t="shared" si="10"/>
        <v>122</v>
      </c>
      <c r="AN44" s="79">
        <f>IFERROR(IF(P44&lt;=3000,P44*VLOOKUP(AM44,'SEC Appendix V2'!$E$8:$H$107,3,FALSE),IF(AM44&lt;55,0,IF(AND('SEC Calculator 2022'!AM44&gt;=55,'SEC Calculator 2022'!AM44&lt;59.99),(120-0.03*'SEC Calculator 2022'!P44),IF(AND('SEC Calculator 2022'!AM44&gt;=60,'SEC Calculator 2022'!AM44&lt;=64.99),(360-0.09*'SEC Calculator 2022'!P44),IF(AND('SEC Calculator 2022'!AM44&gt;=65,'SEC Calculator 2022'!AM44&lt;=66.99),(600-0.15*'SEC Calculator 2022'!P44),960-0.24*'SEC Calculator 2022'!P44))))),0)</f>
        <v>0</v>
      </c>
      <c r="AO44" s="81">
        <f t="shared" si="12"/>
        <v>0</v>
      </c>
    </row>
    <row r="45" spans="1:41" x14ac:dyDescent="0.25">
      <c r="A45" s="70">
        <v>16</v>
      </c>
      <c r="B45" s="57"/>
      <c r="C45" s="58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50">
        <f t="shared" si="11"/>
        <v>122</v>
      </c>
      <c r="R45" s="77">
        <f>IFERROR(IF(E45&lt;=3000,E45*VLOOKUP(Q45,'SEC Appendix V2'!$E$8:$H$107,3,FALSE),IF(Q45&lt;55,0,IF(AND('SEC Calculator 2022'!Q45&gt;=55,'SEC Calculator 2022'!Q45&lt;59.99),(120-0.03*'SEC Calculator 2022'!E45),IF(AND('SEC Calculator 2022'!Q45&gt;=60,'SEC Calculator 2022'!Q45&lt;=64.99),(360-0.09*'SEC Calculator 2022'!E45),IF(AND('SEC Calculator 2022'!Q45&gt;=65,'SEC Calculator 2022'!Q45&lt;=66.99),(600-0.15*'SEC Calculator 2022'!E45),960-0.24*'SEC Calculator 2022'!E45))))),0)</f>
        <v>0</v>
      </c>
      <c r="S45" s="78">
        <f t="shared" si="0"/>
        <v>122</v>
      </c>
      <c r="T45" s="79">
        <f>IFERROR(IF(F45&lt;=3000,F45*VLOOKUP(S45,'SEC Appendix V2'!$E$8:$H$107,3,FALSE),IF(S45&lt;55,0,IF(AND('SEC Calculator 2022'!S45&gt;=55,'SEC Calculator 2022'!S45&lt;59.99),(120-0.03*'SEC Calculator 2022'!F45),IF(AND('SEC Calculator 2022'!S45&gt;=60,'SEC Calculator 2022'!S45&lt;=64.99),(360-0.09*'SEC Calculator 2022'!F45),IF(AND('SEC Calculator 2022'!S45&gt;=65,'SEC Calculator 2022'!S45&lt;=66.99),(600-0.15*'SEC Calculator 2022'!F45),960-0.24*'SEC Calculator 2022'!F45))))),0)</f>
        <v>0</v>
      </c>
      <c r="U45" s="80">
        <f t="shared" si="1"/>
        <v>122</v>
      </c>
      <c r="V45" s="79">
        <f>IFERROR(IF(G45&lt;=3000,G45*VLOOKUP(U45,'SEC Appendix V2'!$E$8:$H$107,3,FALSE),IF(U45&lt;55,0,IF(AND('SEC Calculator 2022'!U45&gt;=55,'SEC Calculator 2022'!U45&lt;59.99),(120-0.03*'SEC Calculator 2022'!G45),IF(AND('SEC Calculator 2022'!U45&gt;=60,'SEC Calculator 2022'!U45&lt;=64.99),(360-0.09*'SEC Calculator 2022'!G45),IF(AND('SEC Calculator 2022'!U45&gt;=65,'SEC Calculator 2022'!U45&lt;=66.99),(600-0.15*'SEC Calculator 2022'!G45),960-0.24*'SEC Calculator 2022'!G45))))),0)</f>
        <v>0</v>
      </c>
      <c r="W45" s="80">
        <f t="shared" si="2"/>
        <v>122</v>
      </c>
      <c r="X45" s="79">
        <f>IFERROR(IF(H45&lt;=3000,H45*VLOOKUP(W45,'SEC Appendix V2'!$E$8:$H$107,3,FALSE),IF(W45&lt;55,0,IF(AND('SEC Calculator 2022'!W45&gt;=55,'SEC Calculator 2022'!W45&lt;59.99),(120-0.03*'SEC Calculator 2022'!H45),IF(AND('SEC Calculator 2022'!W45&gt;=60,'SEC Calculator 2022'!W45&lt;=64.99),(360-0.09*'SEC Calculator 2022'!H45),IF(AND('SEC Calculator 2022'!W45&gt;=65,'SEC Calculator 2022'!W45&lt;=66.99),(600-0.15*'SEC Calculator 2022'!H45),960-0.24*'SEC Calculator 2022'!H45))))),0)</f>
        <v>0</v>
      </c>
      <c r="Y45" s="80">
        <f t="shared" si="3"/>
        <v>122</v>
      </c>
      <c r="Z45" s="79">
        <f>IFERROR(IF(I45&lt;=3000,I45*VLOOKUP(Y45,'SEC Appendix V2'!$E$8:$H$107,3,FALSE),IF(Y45&lt;55,0,IF(AND('SEC Calculator 2022'!Y45&gt;=55,'SEC Calculator 2022'!Y45&lt;59.99),(120-0.03*'SEC Calculator 2022'!I45),IF(AND('SEC Calculator 2022'!Y45&gt;=60,'SEC Calculator 2022'!Y45&lt;=64.99),(360-0.09*'SEC Calculator 2022'!I45),IF(AND('SEC Calculator 2022'!Y45&gt;=65,'SEC Calculator 2022'!Y45&lt;=66.99),(600-0.15*'SEC Calculator 2022'!I45),960-0.24*'SEC Calculator 2022'!I45))))),0)</f>
        <v>0</v>
      </c>
      <c r="AA45" s="80">
        <f t="shared" si="4"/>
        <v>122</v>
      </c>
      <c r="AB45" s="79">
        <f>IFERROR(IF(J45&lt;=3000,J45*VLOOKUP(AA45,'SEC Appendix V2'!$E$8:$H$107,3,FALSE),IF(AA45&lt;55,0,IF(AND('SEC Calculator 2022'!AA45&gt;=55,'SEC Calculator 2022'!AA45&lt;59.99),(120-0.03*'SEC Calculator 2022'!J45),IF(AND('SEC Calculator 2022'!AA45&gt;=60,'SEC Calculator 2022'!AA45&lt;=64.99),(360-0.09*'SEC Calculator 2022'!J45),IF(AND('SEC Calculator 2022'!AA45&gt;=65,'SEC Calculator 2022'!AA45&lt;=66.99),(600-0.15*'SEC Calculator 2022'!J45),960-0.24*'SEC Calculator 2022'!J45))))),0)</f>
        <v>0</v>
      </c>
      <c r="AC45" s="80">
        <f t="shared" si="5"/>
        <v>122</v>
      </c>
      <c r="AD45" s="79">
        <f>IFERROR(IF(K45&lt;=3000,K45*VLOOKUP(AC45,'SEC Appendix V2'!$E$8:$H$107,3,FALSE),IF(AC45&lt;55,0,IF(AND('SEC Calculator 2022'!AC45&gt;=55,'SEC Calculator 2022'!AC45&lt;59.99),(120-0.03*'SEC Calculator 2022'!K45),IF(AND('SEC Calculator 2022'!AC45&gt;=60,'SEC Calculator 2022'!AC45&lt;=64.99),(360-0.09*'SEC Calculator 2022'!K45),IF(AND('SEC Calculator 2022'!AC45&gt;=65,'SEC Calculator 2022'!AC45&lt;=66.99),(600-0.15*'SEC Calculator 2022'!K45),960-0.24*'SEC Calculator 2022'!K45))))),0)</f>
        <v>0</v>
      </c>
      <c r="AE45" s="80">
        <f t="shared" si="6"/>
        <v>122</v>
      </c>
      <c r="AF45" s="79">
        <f>IFERROR(IF(L45&lt;=3000,L45*VLOOKUP(AE45,'SEC Appendix V2'!$E$8:$H$107,3,FALSE),IF(AE45&lt;55,0,IF(AND('SEC Calculator 2022'!AE45&gt;=55,'SEC Calculator 2022'!AE45&lt;59.99),(120-0.03*'SEC Calculator 2022'!L45),IF(AND('SEC Calculator 2022'!AE45&gt;=60,'SEC Calculator 2022'!AE45&lt;=64.99),(360-0.09*'SEC Calculator 2022'!L45),IF(AND('SEC Calculator 2022'!AE45&gt;=65,'SEC Calculator 2022'!AE45&lt;=66.99),(600-0.15*'SEC Calculator 2022'!L45),960-0.24*'SEC Calculator 2022'!L45))))),0)</f>
        <v>0</v>
      </c>
      <c r="AG45" s="80">
        <f t="shared" si="7"/>
        <v>122</v>
      </c>
      <c r="AH45" s="79">
        <f>IFERROR(IF(M45&lt;=3000,M45*VLOOKUP(AG45,'SEC Appendix V2'!$E$8:$H$107,3,FALSE),IF(AG45&lt;55,0,IF(AND('SEC Calculator 2022'!AG45&gt;=55,'SEC Calculator 2022'!AG45&lt;59.99),(120-0.03*'SEC Calculator 2022'!M45),IF(AND('SEC Calculator 2022'!AG45&gt;=60,'SEC Calculator 2022'!AG45&lt;=64.99),(360-0.09*'SEC Calculator 2022'!M45),IF(AND('SEC Calculator 2022'!AG45&gt;=65,'SEC Calculator 2022'!AG45&lt;=66.99),(600-0.15*'SEC Calculator 2022'!M45),960-0.24*'SEC Calculator 2022'!M45))))),0)</f>
        <v>0</v>
      </c>
      <c r="AI45" s="80">
        <f t="shared" si="8"/>
        <v>122</v>
      </c>
      <c r="AJ45" s="79">
        <f>IFERROR(IF(N45&lt;=3000,N45*VLOOKUP(AI45,'SEC Appendix V2'!$E$8:$H$107,3,FALSE),IF(AI45&lt;55,0,IF(AND('SEC Calculator 2022'!AI45&gt;=55,'SEC Calculator 2022'!AI45&lt;59.99),(120-0.03*'SEC Calculator 2022'!N45),IF(AND('SEC Calculator 2022'!AI45&gt;=60,'SEC Calculator 2022'!AI45&lt;=64.99),(360-0.09*'SEC Calculator 2022'!N45),IF(AND('SEC Calculator 2022'!AI45&gt;=65,'SEC Calculator 2022'!AI45&lt;=66.99),(600-0.15*'SEC Calculator 2022'!N45),960-0.24*'SEC Calculator 2022'!N45))))),0)</f>
        <v>0</v>
      </c>
      <c r="AK45" s="80">
        <f t="shared" si="9"/>
        <v>122</v>
      </c>
      <c r="AL45" s="79">
        <f>IFERROR(IF(O45&lt;=3000,O45*VLOOKUP(AK45,'SEC Appendix V2'!$E$8:$H$107,3,FALSE),IF(AK45&lt;55,0,IF(AND('SEC Calculator 2022'!AK45&gt;=55,'SEC Calculator 2022'!AK45&lt;59.99),(120-0.03*'SEC Calculator 2022'!O45),IF(AND('SEC Calculator 2022'!AK45&gt;=60,'SEC Calculator 2022'!AK45&lt;=64.99),(360-0.09*'SEC Calculator 2022'!O45),IF(AND('SEC Calculator 2022'!AK45&gt;=65,'SEC Calculator 2022'!AK45&lt;=66.99),(600-0.15*'SEC Calculator 2022'!O45),960-0.24*'SEC Calculator 2022'!O45))))),0)</f>
        <v>0</v>
      </c>
      <c r="AM45" s="80">
        <f t="shared" si="10"/>
        <v>122</v>
      </c>
      <c r="AN45" s="79">
        <f>IFERROR(IF(P45&lt;=3000,P45*VLOOKUP(AM45,'SEC Appendix V2'!$E$8:$H$107,3,FALSE),IF(AM45&lt;55,0,IF(AND('SEC Calculator 2022'!AM45&gt;=55,'SEC Calculator 2022'!AM45&lt;59.99),(120-0.03*'SEC Calculator 2022'!P45),IF(AND('SEC Calculator 2022'!AM45&gt;=60,'SEC Calculator 2022'!AM45&lt;=64.99),(360-0.09*'SEC Calculator 2022'!P45),IF(AND('SEC Calculator 2022'!AM45&gt;=65,'SEC Calculator 2022'!AM45&lt;=66.99),(600-0.15*'SEC Calculator 2022'!P45),960-0.24*'SEC Calculator 2022'!P45))))),0)</f>
        <v>0</v>
      </c>
      <c r="AO45" s="81">
        <f t="shared" si="12"/>
        <v>0</v>
      </c>
    </row>
    <row r="46" spans="1:41" x14ac:dyDescent="0.25">
      <c r="A46" s="70">
        <v>17</v>
      </c>
      <c r="B46" s="57"/>
      <c r="C46" s="58"/>
      <c r="D46" s="59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50">
        <f t="shared" si="11"/>
        <v>122</v>
      </c>
      <c r="R46" s="77">
        <f>IFERROR(IF(E46&lt;=3000,E46*VLOOKUP(Q46,'SEC Appendix V2'!$E$8:$H$107,3,FALSE),IF(Q46&lt;55,0,IF(AND('SEC Calculator 2022'!Q46&gt;=55,'SEC Calculator 2022'!Q46&lt;59.99),(120-0.03*'SEC Calculator 2022'!E46),IF(AND('SEC Calculator 2022'!Q46&gt;=60,'SEC Calculator 2022'!Q46&lt;=64.99),(360-0.09*'SEC Calculator 2022'!E46),IF(AND('SEC Calculator 2022'!Q46&gt;=65,'SEC Calculator 2022'!Q46&lt;=66.99),(600-0.15*'SEC Calculator 2022'!E46),960-0.24*'SEC Calculator 2022'!E46))))),0)</f>
        <v>0</v>
      </c>
      <c r="S46" s="78">
        <f t="shared" si="0"/>
        <v>122</v>
      </c>
      <c r="T46" s="79">
        <f>IFERROR(IF(F46&lt;=3000,F46*VLOOKUP(S46,'SEC Appendix V2'!$E$8:$H$107,3,FALSE),IF(S46&lt;55,0,IF(AND('SEC Calculator 2022'!S46&gt;=55,'SEC Calculator 2022'!S46&lt;59.99),(120-0.03*'SEC Calculator 2022'!F46),IF(AND('SEC Calculator 2022'!S46&gt;=60,'SEC Calculator 2022'!S46&lt;=64.99),(360-0.09*'SEC Calculator 2022'!F46),IF(AND('SEC Calculator 2022'!S46&gt;=65,'SEC Calculator 2022'!S46&lt;=66.99),(600-0.15*'SEC Calculator 2022'!F46),960-0.24*'SEC Calculator 2022'!F46))))),0)</f>
        <v>0</v>
      </c>
      <c r="U46" s="80">
        <f t="shared" si="1"/>
        <v>122</v>
      </c>
      <c r="V46" s="79">
        <f>IFERROR(IF(G46&lt;=3000,G46*VLOOKUP(U46,'SEC Appendix V2'!$E$8:$H$107,3,FALSE),IF(U46&lt;55,0,IF(AND('SEC Calculator 2022'!U46&gt;=55,'SEC Calculator 2022'!U46&lt;59.99),(120-0.03*'SEC Calculator 2022'!G46),IF(AND('SEC Calculator 2022'!U46&gt;=60,'SEC Calculator 2022'!U46&lt;=64.99),(360-0.09*'SEC Calculator 2022'!G46),IF(AND('SEC Calculator 2022'!U46&gt;=65,'SEC Calculator 2022'!U46&lt;=66.99),(600-0.15*'SEC Calculator 2022'!G46),960-0.24*'SEC Calculator 2022'!G46))))),0)</f>
        <v>0</v>
      </c>
      <c r="W46" s="80">
        <f t="shared" si="2"/>
        <v>122</v>
      </c>
      <c r="X46" s="79">
        <f>IFERROR(IF(H46&lt;=3000,H46*VLOOKUP(W46,'SEC Appendix V2'!$E$8:$H$107,3,FALSE),IF(W46&lt;55,0,IF(AND('SEC Calculator 2022'!W46&gt;=55,'SEC Calculator 2022'!W46&lt;59.99),(120-0.03*'SEC Calculator 2022'!H46),IF(AND('SEC Calculator 2022'!W46&gt;=60,'SEC Calculator 2022'!W46&lt;=64.99),(360-0.09*'SEC Calculator 2022'!H46),IF(AND('SEC Calculator 2022'!W46&gt;=65,'SEC Calculator 2022'!W46&lt;=66.99),(600-0.15*'SEC Calculator 2022'!H46),960-0.24*'SEC Calculator 2022'!H46))))),0)</f>
        <v>0</v>
      </c>
      <c r="Y46" s="80">
        <f t="shared" si="3"/>
        <v>122</v>
      </c>
      <c r="Z46" s="79">
        <f>IFERROR(IF(I46&lt;=3000,I46*VLOOKUP(Y46,'SEC Appendix V2'!$E$8:$H$107,3,FALSE),IF(Y46&lt;55,0,IF(AND('SEC Calculator 2022'!Y46&gt;=55,'SEC Calculator 2022'!Y46&lt;59.99),(120-0.03*'SEC Calculator 2022'!I46),IF(AND('SEC Calculator 2022'!Y46&gt;=60,'SEC Calculator 2022'!Y46&lt;=64.99),(360-0.09*'SEC Calculator 2022'!I46),IF(AND('SEC Calculator 2022'!Y46&gt;=65,'SEC Calculator 2022'!Y46&lt;=66.99),(600-0.15*'SEC Calculator 2022'!I46),960-0.24*'SEC Calculator 2022'!I46))))),0)</f>
        <v>0</v>
      </c>
      <c r="AA46" s="80">
        <f t="shared" si="4"/>
        <v>122</v>
      </c>
      <c r="AB46" s="79">
        <f>IFERROR(IF(J46&lt;=3000,J46*VLOOKUP(AA46,'SEC Appendix V2'!$E$8:$H$107,3,FALSE),IF(AA46&lt;55,0,IF(AND('SEC Calculator 2022'!AA46&gt;=55,'SEC Calculator 2022'!AA46&lt;59.99),(120-0.03*'SEC Calculator 2022'!J46),IF(AND('SEC Calculator 2022'!AA46&gt;=60,'SEC Calculator 2022'!AA46&lt;=64.99),(360-0.09*'SEC Calculator 2022'!J46),IF(AND('SEC Calculator 2022'!AA46&gt;=65,'SEC Calculator 2022'!AA46&lt;=66.99),(600-0.15*'SEC Calculator 2022'!J46),960-0.24*'SEC Calculator 2022'!J46))))),0)</f>
        <v>0</v>
      </c>
      <c r="AC46" s="80">
        <f t="shared" si="5"/>
        <v>122</v>
      </c>
      <c r="AD46" s="79">
        <f>IFERROR(IF(K46&lt;=3000,K46*VLOOKUP(AC46,'SEC Appendix V2'!$E$8:$H$107,3,FALSE),IF(AC46&lt;55,0,IF(AND('SEC Calculator 2022'!AC46&gt;=55,'SEC Calculator 2022'!AC46&lt;59.99),(120-0.03*'SEC Calculator 2022'!K46),IF(AND('SEC Calculator 2022'!AC46&gt;=60,'SEC Calculator 2022'!AC46&lt;=64.99),(360-0.09*'SEC Calculator 2022'!K46),IF(AND('SEC Calculator 2022'!AC46&gt;=65,'SEC Calculator 2022'!AC46&lt;=66.99),(600-0.15*'SEC Calculator 2022'!K46),960-0.24*'SEC Calculator 2022'!K46))))),0)</f>
        <v>0</v>
      </c>
      <c r="AE46" s="80">
        <f t="shared" si="6"/>
        <v>122</v>
      </c>
      <c r="AF46" s="79">
        <f>IFERROR(IF(L46&lt;=3000,L46*VLOOKUP(AE46,'SEC Appendix V2'!$E$8:$H$107,3,FALSE),IF(AE46&lt;55,0,IF(AND('SEC Calculator 2022'!AE46&gt;=55,'SEC Calculator 2022'!AE46&lt;59.99),(120-0.03*'SEC Calculator 2022'!L46),IF(AND('SEC Calculator 2022'!AE46&gt;=60,'SEC Calculator 2022'!AE46&lt;=64.99),(360-0.09*'SEC Calculator 2022'!L46),IF(AND('SEC Calculator 2022'!AE46&gt;=65,'SEC Calculator 2022'!AE46&lt;=66.99),(600-0.15*'SEC Calculator 2022'!L46),960-0.24*'SEC Calculator 2022'!L46))))),0)</f>
        <v>0</v>
      </c>
      <c r="AG46" s="80">
        <f t="shared" si="7"/>
        <v>122</v>
      </c>
      <c r="AH46" s="79">
        <f>IFERROR(IF(M46&lt;=3000,M46*VLOOKUP(AG46,'SEC Appendix V2'!$E$8:$H$107,3,FALSE),IF(AG46&lt;55,0,IF(AND('SEC Calculator 2022'!AG46&gt;=55,'SEC Calculator 2022'!AG46&lt;59.99),(120-0.03*'SEC Calculator 2022'!M46),IF(AND('SEC Calculator 2022'!AG46&gt;=60,'SEC Calculator 2022'!AG46&lt;=64.99),(360-0.09*'SEC Calculator 2022'!M46),IF(AND('SEC Calculator 2022'!AG46&gt;=65,'SEC Calculator 2022'!AG46&lt;=66.99),(600-0.15*'SEC Calculator 2022'!M46),960-0.24*'SEC Calculator 2022'!M46))))),0)</f>
        <v>0</v>
      </c>
      <c r="AI46" s="80">
        <f t="shared" si="8"/>
        <v>122</v>
      </c>
      <c r="AJ46" s="79">
        <f>IFERROR(IF(N46&lt;=3000,N46*VLOOKUP(AI46,'SEC Appendix V2'!$E$8:$H$107,3,FALSE),IF(AI46&lt;55,0,IF(AND('SEC Calculator 2022'!AI46&gt;=55,'SEC Calculator 2022'!AI46&lt;59.99),(120-0.03*'SEC Calculator 2022'!N46),IF(AND('SEC Calculator 2022'!AI46&gt;=60,'SEC Calculator 2022'!AI46&lt;=64.99),(360-0.09*'SEC Calculator 2022'!N46),IF(AND('SEC Calculator 2022'!AI46&gt;=65,'SEC Calculator 2022'!AI46&lt;=66.99),(600-0.15*'SEC Calculator 2022'!N46),960-0.24*'SEC Calculator 2022'!N46))))),0)</f>
        <v>0</v>
      </c>
      <c r="AK46" s="80">
        <f t="shared" si="9"/>
        <v>122</v>
      </c>
      <c r="AL46" s="79">
        <f>IFERROR(IF(O46&lt;=3000,O46*VLOOKUP(AK46,'SEC Appendix V2'!$E$8:$H$107,3,FALSE),IF(AK46&lt;55,0,IF(AND('SEC Calculator 2022'!AK46&gt;=55,'SEC Calculator 2022'!AK46&lt;59.99),(120-0.03*'SEC Calculator 2022'!O46),IF(AND('SEC Calculator 2022'!AK46&gt;=60,'SEC Calculator 2022'!AK46&lt;=64.99),(360-0.09*'SEC Calculator 2022'!O46),IF(AND('SEC Calculator 2022'!AK46&gt;=65,'SEC Calculator 2022'!AK46&lt;=66.99),(600-0.15*'SEC Calculator 2022'!O46),960-0.24*'SEC Calculator 2022'!O46))))),0)</f>
        <v>0</v>
      </c>
      <c r="AM46" s="80">
        <f t="shared" si="10"/>
        <v>122</v>
      </c>
      <c r="AN46" s="79">
        <f>IFERROR(IF(P46&lt;=3000,P46*VLOOKUP(AM46,'SEC Appendix V2'!$E$8:$H$107,3,FALSE),IF(AM46&lt;55,0,IF(AND('SEC Calculator 2022'!AM46&gt;=55,'SEC Calculator 2022'!AM46&lt;59.99),(120-0.03*'SEC Calculator 2022'!P46),IF(AND('SEC Calculator 2022'!AM46&gt;=60,'SEC Calculator 2022'!AM46&lt;=64.99),(360-0.09*'SEC Calculator 2022'!P46),IF(AND('SEC Calculator 2022'!AM46&gt;=65,'SEC Calculator 2022'!AM46&lt;=66.99),(600-0.15*'SEC Calculator 2022'!P46),960-0.24*'SEC Calculator 2022'!P46))))),0)</f>
        <v>0</v>
      </c>
      <c r="AO46" s="81">
        <f t="shared" si="12"/>
        <v>0</v>
      </c>
    </row>
    <row r="47" spans="1:41" x14ac:dyDescent="0.25">
      <c r="A47" s="70">
        <v>18</v>
      </c>
      <c r="B47" s="58"/>
      <c r="C47" s="58"/>
      <c r="D47" s="59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50">
        <f t="shared" si="11"/>
        <v>122</v>
      </c>
      <c r="R47" s="77">
        <f>IFERROR(IF(E47&lt;=3000,E47*VLOOKUP(Q47,'SEC Appendix V2'!$E$8:$H$107,3,FALSE),IF(Q47&lt;55,0,IF(AND('SEC Calculator 2022'!Q47&gt;=55,'SEC Calculator 2022'!Q47&lt;59.99),(120-0.03*'SEC Calculator 2022'!E47),IF(AND('SEC Calculator 2022'!Q47&gt;=60,'SEC Calculator 2022'!Q47&lt;=64.99),(360-0.09*'SEC Calculator 2022'!E47),IF(AND('SEC Calculator 2022'!Q47&gt;=65,'SEC Calculator 2022'!Q47&lt;=66.99),(600-0.15*'SEC Calculator 2022'!E47),960-0.24*'SEC Calculator 2022'!E47))))),0)</f>
        <v>0</v>
      </c>
      <c r="S47" s="78">
        <f t="shared" si="0"/>
        <v>122</v>
      </c>
      <c r="T47" s="79">
        <f>IFERROR(IF(F47&lt;=3000,F47*VLOOKUP(S47,'SEC Appendix V2'!$E$8:$H$107,3,FALSE),IF(S47&lt;55,0,IF(AND('SEC Calculator 2022'!S47&gt;=55,'SEC Calculator 2022'!S47&lt;59.99),(120-0.03*'SEC Calculator 2022'!F47),IF(AND('SEC Calculator 2022'!S47&gt;=60,'SEC Calculator 2022'!S47&lt;=64.99),(360-0.09*'SEC Calculator 2022'!F47),IF(AND('SEC Calculator 2022'!S47&gt;=65,'SEC Calculator 2022'!S47&lt;=66.99),(600-0.15*'SEC Calculator 2022'!F47),960-0.24*'SEC Calculator 2022'!F47))))),0)</f>
        <v>0</v>
      </c>
      <c r="U47" s="80">
        <f t="shared" si="1"/>
        <v>122</v>
      </c>
      <c r="V47" s="79">
        <f>IFERROR(IF(G47&lt;=3000,G47*VLOOKUP(U47,'SEC Appendix V2'!$E$8:$H$107,3,FALSE),IF(U47&lt;55,0,IF(AND('SEC Calculator 2022'!U47&gt;=55,'SEC Calculator 2022'!U47&lt;59.99),(120-0.03*'SEC Calculator 2022'!G47),IF(AND('SEC Calculator 2022'!U47&gt;=60,'SEC Calculator 2022'!U47&lt;=64.99),(360-0.09*'SEC Calculator 2022'!G47),IF(AND('SEC Calculator 2022'!U47&gt;=65,'SEC Calculator 2022'!U47&lt;=66.99),(600-0.15*'SEC Calculator 2022'!G47),960-0.24*'SEC Calculator 2022'!G47))))),0)</f>
        <v>0</v>
      </c>
      <c r="W47" s="80">
        <f t="shared" si="2"/>
        <v>122</v>
      </c>
      <c r="X47" s="79">
        <f>IFERROR(IF(H47&lt;=3000,H47*VLOOKUP(W47,'SEC Appendix V2'!$E$8:$H$107,3,FALSE),IF(W47&lt;55,0,IF(AND('SEC Calculator 2022'!W47&gt;=55,'SEC Calculator 2022'!W47&lt;59.99),(120-0.03*'SEC Calculator 2022'!H47),IF(AND('SEC Calculator 2022'!W47&gt;=60,'SEC Calculator 2022'!W47&lt;=64.99),(360-0.09*'SEC Calculator 2022'!H47),IF(AND('SEC Calculator 2022'!W47&gt;=65,'SEC Calculator 2022'!W47&lt;=66.99),(600-0.15*'SEC Calculator 2022'!H47),960-0.24*'SEC Calculator 2022'!H47))))),0)</f>
        <v>0</v>
      </c>
      <c r="Y47" s="80">
        <f t="shared" si="3"/>
        <v>122</v>
      </c>
      <c r="Z47" s="79">
        <f>IFERROR(IF(I47&lt;=3000,I47*VLOOKUP(Y47,'SEC Appendix V2'!$E$8:$H$107,3,FALSE),IF(Y47&lt;55,0,IF(AND('SEC Calculator 2022'!Y47&gt;=55,'SEC Calculator 2022'!Y47&lt;59.99),(120-0.03*'SEC Calculator 2022'!I47),IF(AND('SEC Calculator 2022'!Y47&gt;=60,'SEC Calculator 2022'!Y47&lt;=64.99),(360-0.09*'SEC Calculator 2022'!I47),IF(AND('SEC Calculator 2022'!Y47&gt;=65,'SEC Calculator 2022'!Y47&lt;=66.99),(600-0.15*'SEC Calculator 2022'!I47),960-0.24*'SEC Calculator 2022'!I47))))),0)</f>
        <v>0</v>
      </c>
      <c r="AA47" s="80">
        <f t="shared" si="4"/>
        <v>122</v>
      </c>
      <c r="AB47" s="79">
        <f>IFERROR(IF(J47&lt;=3000,J47*VLOOKUP(AA47,'SEC Appendix V2'!$E$8:$H$107,3,FALSE),IF(AA47&lt;55,0,IF(AND('SEC Calculator 2022'!AA47&gt;=55,'SEC Calculator 2022'!AA47&lt;59.99),(120-0.03*'SEC Calculator 2022'!J47),IF(AND('SEC Calculator 2022'!AA47&gt;=60,'SEC Calculator 2022'!AA47&lt;=64.99),(360-0.09*'SEC Calculator 2022'!J47),IF(AND('SEC Calculator 2022'!AA47&gt;=65,'SEC Calculator 2022'!AA47&lt;=66.99),(600-0.15*'SEC Calculator 2022'!J47),960-0.24*'SEC Calculator 2022'!J47))))),0)</f>
        <v>0</v>
      </c>
      <c r="AC47" s="80">
        <f t="shared" si="5"/>
        <v>122</v>
      </c>
      <c r="AD47" s="79">
        <f>IFERROR(IF(K47&lt;=3000,K47*VLOOKUP(AC47,'SEC Appendix V2'!$E$8:$H$107,3,FALSE),IF(AC47&lt;55,0,IF(AND('SEC Calculator 2022'!AC47&gt;=55,'SEC Calculator 2022'!AC47&lt;59.99),(120-0.03*'SEC Calculator 2022'!K47),IF(AND('SEC Calculator 2022'!AC47&gt;=60,'SEC Calculator 2022'!AC47&lt;=64.99),(360-0.09*'SEC Calculator 2022'!K47),IF(AND('SEC Calculator 2022'!AC47&gt;=65,'SEC Calculator 2022'!AC47&lt;=66.99),(600-0.15*'SEC Calculator 2022'!K47),960-0.24*'SEC Calculator 2022'!K47))))),0)</f>
        <v>0</v>
      </c>
      <c r="AE47" s="80">
        <f t="shared" si="6"/>
        <v>122</v>
      </c>
      <c r="AF47" s="79">
        <f>IFERROR(IF(L47&lt;=3000,L47*VLOOKUP(AE47,'SEC Appendix V2'!$E$8:$H$107,3,FALSE),IF(AE47&lt;55,0,IF(AND('SEC Calculator 2022'!AE47&gt;=55,'SEC Calculator 2022'!AE47&lt;59.99),(120-0.03*'SEC Calculator 2022'!L47),IF(AND('SEC Calculator 2022'!AE47&gt;=60,'SEC Calculator 2022'!AE47&lt;=64.99),(360-0.09*'SEC Calculator 2022'!L47),IF(AND('SEC Calculator 2022'!AE47&gt;=65,'SEC Calculator 2022'!AE47&lt;=66.99),(600-0.15*'SEC Calculator 2022'!L47),960-0.24*'SEC Calculator 2022'!L47))))),0)</f>
        <v>0</v>
      </c>
      <c r="AG47" s="80">
        <f t="shared" si="7"/>
        <v>122</v>
      </c>
      <c r="AH47" s="79">
        <f>IFERROR(IF(M47&lt;=3000,M47*VLOOKUP(AG47,'SEC Appendix V2'!$E$8:$H$107,3,FALSE),IF(AG47&lt;55,0,IF(AND('SEC Calculator 2022'!AG47&gt;=55,'SEC Calculator 2022'!AG47&lt;59.99),(120-0.03*'SEC Calculator 2022'!M47),IF(AND('SEC Calculator 2022'!AG47&gt;=60,'SEC Calculator 2022'!AG47&lt;=64.99),(360-0.09*'SEC Calculator 2022'!M47),IF(AND('SEC Calculator 2022'!AG47&gt;=65,'SEC Calculator 2022'!AG47&lt;=66.99),(600-0.15*'SEC Calculator 2022'!M47),960-0.24*'SEC Calculator 2022'!M47))))),0)</f>
        <v>0</v>
      </c>
      <c r="AI47" s="80">
        <f t="shared" si="8"/>
        <v>122</v>
      </c>
      <c r="AJ47" s="79">
        <f>IFERROR(IF(N47&lt;=3000,N47*VLOOKUP(AI47,'SEC Appendix V2'!$E$8:$H$107,3,FALSE),IF(AI47&lt;55,0,IF(AND('SEC Calculator 2022'!AI47&gt;=55,'SEC Calculator 2022'!AI47&lt;59.99),(120-0.03*'SEC Calculator 2022'!N47),IF(AND('SEC Calculator 2022'!AI47&gt;=60,'SEC Calculator 2022'!AI47&lt;=64.99),(360-0.09*'SEC Calculator 2022'!N47),IF(AND('SEC Calculator 2022'!AI47&gt;=65,'SEC Calculator 2022'!AI47&lt;=66.99),(600-0.15*'SEC Calculator 2022'!N47),960-0.24*'SEC Calculator 2022'!N47))))),0)</f>
        <v>0</v>
      </c>
      <c r="AK47" s="80">
        <f t="shared" si="9"/>
        <v>122</v>
      </c>
      <c r="AL47" s="79">
        <f>IFERROR(IF(O47&lt;=3000,O47*VLOOKUP(AK47,'SEC Appendix V2'!$E$8:$H$107,3,FALSE),IF(AK47&lt;55,0,IF(AND('SEC Calculator 2022'!AK47&gt;=55,'SEC Calculator 2022'!AK47&lt;59.99),(120-0.03*'SEC Calculator 2022'!O47),IF(AND('SEC Calculator 2022'!AK47&gt;=60,'SEC Calculator 2022'!AK47&lt;=64.99),(360-0.09*'SEC Calculator 2022'!O47),IF(AND('SEC Calculator 2022'!AK47&gt;=65,'SEC Calculator 2022'!AK47&lt;=66.99),(600-0.15*'SEC Calculator 2022'!O47),960-0.24*'SEC Calculator 2022'!O47))))),0)</f>
        <v>0</v>
      </c>
      <c r="AM47" s="80">
        <f t="shared" si="10"/>
        <v>122</v>
      </c>
      <c r="AN47" s="79">
        <f>IFERROR(IF(P47&lt;=3000,P47*VLOOKUP(AM47,'SEC Appendix V2'!$E$8:$H$107,3,FALSE),IF(AM47&lt;55,0,IF(AND('SEC Calculator 2022'!AM47&gt;=55,'SEC Calculator 2022'!AM47&lt;59.99),(120-0.03*'SEC Calculator 2022'!P47),IF(AND('SEC Calculator 2022'!AM47&gt;=60,'SEC Calculator 2022'!AM47&lt;=64.99),(360-0.09*'SEC Calculator 2022'!P47),IF(AND('SEC Calculator 2022'!AM47&gt;=65,'SEC Calculator 2022'!AM47&lt;=66.99),(600-0.15*'SEC Calculator 2022'!P47),960-0.24*'SEC Calculator 2022'!P47))))),0)</f>
        <v>0</v>
      </c>
      <c r="AO47" s="81">
        <f t="shared" si="12"/>
        <v>0</v>
      </c>
    </row>
    <row r="48" spans="1:41" x14ac:dyDescent="0.25">
      <c r="A48" s="70">
        <v>19</v>
      </c>
      <c r="B48" s="57"/>
      <c r="C48" s="58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50">
        <f t="shared" si="11"/>
        <v>122</v>
      </c>
      <c r="R48" s="77">
        <f>IFERROR(IF(E48&lt;=3000,E48*VLOOKUP(Q48,'SEC Appendix V2'!$E$8:$H$107,3,FALSE),IF(Q48&lt;55,0,IF(AND('SEC Calculator 2022'!Q48&gt;=55,'SEC Calculator 2022'!Q48&lt;59.99),(120-0.03*'SEC Calculator 2022'!E48),IF(AND('SEC Calculator 2022'!Q48&gt;=60,'SEC Calculator 2022'!Q48&lt;=64.99),(360-0.09*'SEC Calculator 2022'!E48),IF(AND('SEC Calculator 2022'!Q48&gt;=65,'SEC Calculator 2022'!Q48&lt;=66.99),(600-0.15*'SEC Calculator 2022'!E48),960-0.24*'SEC Calculator 2022'!E48))))),0)</f>
        <v>0</v>
      </c>
      <c r="S48" s="78">
        <f t="shared" si="0"/>
        <v>122</v>
      </c>
      <c r="T48" s="79">
        <f>IFERROR(IF(F48&lt;=3000,F48*VLOOKUP(S48,'SEC Appendix V2'!$E$8:$H$107,3,FALSE),IF(S48&lt;55,0,IF(AND('SEC Calculator 2022'!S48&gt;=55,'SEC Calculator 2022'!S48&lt;59.99),(120-0.03*'SEC Calculator 2022'!F48),IF(AND('SEC Calculator 2022'!S48&gt;=60,'SEC Calculator 2022'!S48&lt;=64.99),(360-0.09*'SEC Calculator 2022'!F48),IF(AND('SEC Calculator 2022'!S48&gt;=65,'SEC Calculator 2022'!S48&lt;=66.99),(600-0.15*'SEC Calculator 2022'!F48),960-0.24*'SEC Calculator 2022'!F48))))),0)</f>
        <v>0</v>
      </c>
      <c r="U48" s="80">
        <f t="shared" si="1"/>
        <v>122</v>
      </c>
      <c r="V48" s="79">
        <f>IFERROR(IF(G48&lt;=3000,G48*VLOOKUP(U48,'SEC Appendix V2'!$E$8:$H$107,3,FALSE),IF(U48&lt;55,0,IF(AND('SEC Calculator 2022'!U48&gt;=55,'SEC Calculator 2022'!U48&lt;59.99),(120-0.03*'SEC Calculator 2022'!G48),IF(AND('SEC Calculator 2022'!U48&gt;=60,'SEC Calculator 2022'!U48&lt;=64.99),(360-0.09*'SEC Calculator 2022'!G48),IF(AND('SEC Calculator 2022'!U48&gt;=65,'SEC Calculator 2022'!U48&lt;=66.99),(600-0.15*'SEC Calculator 2022'!G48),960-0.24*'SEC Calculator 2022'!G48))))),0)</f>
        <v>0</v>
      </c>
      <c r="W48" s="80">
        <f t="shared" si="2"/>
        <v>122</v>
      </c>
      <c r="X48" s="79">
        <f>IFERROR(IF(H48&lt;=3000,H48*VLOOKUP(W48,'SEC Appendix V2'!$E$8:$H$107,3,FALSE),IF(W48&lt;55,0,IF(AND('SEC Calculator 2022'!W48&gt;=55,'SEC Calculator 2022'!W48&lt;59.99),(120-0.03*'SEC Calculator 2022'!H48),IF(AND('SEC Calculator 2022'!W48&gt;=60,'SEC Calculator 2022'!W48&lt;=64.99),(360-0.09*'SEC Calculator 2022'!H48),IF(AND('SEC Calculator 2022'!W48&gt;=65,'SEC Calculator 2022'!W48&lt;=66.99),(600-0.15*'SEC Calculator 2022'!H48),960-0.24*'SEC Calculator 2022'!H48))))),0)</f>
        <v>0</v>
      </c>
      <c r="Y48" s="80">
        <f t="shared" si="3"/>
        <v>122</v>
      </c>
      <c r="Z48" s="79">
        <f>IFERROR(IF(I48&lt;=3000,I48*VLOOKUP(Y48,'SEC Appendix V2'!$E$8:$H$107,3,FALSE),IF(Y48&lt;55,0,IF(AND('SEC Calculator 2022'!Y48&gt;=55,'SEC Calculator 2022'!Y48&lt;59.99),(120-0.03*'SEC Calculator 2022'!I48),IF(AND('SEC Calculator 2022'!Y48&gt;=60,'SEC Calculator 2022'!Y48&lt;=64.99),(360-0.09*'SEC Calculator 2022'!I48),IF(AND('SEC Calculator 2022'!Y48&gt;=65,'SEC Calculator 2022'!Y48&lt;=66.99),(600-0.15*'SEC Calculator 2022'!I48),960-0.24*'SEC Calculator 2022'!I48))))),0)</f>
        <v>0</v>
      </c>
      <c r="AA48" s="80">
        <f t="shared" si="4"/>
        <v>122</v>
      </c>
      <c r="AB48" s="79">
        <f>IFERROR(IF(J48&lt;=3000,J48*VLOOKUP(AA48,'SEC Appendix V2'!$E$8:$H$107,3,FALSE),IF(AA48&lt;55,0,IF(AND('SEC Calculator 2022'!AA48&gt;=55,'SEC Calculator 2022'!AA48&lt;59.99),(120-0.03*'SEC Calculator 2022'!J48),IF(AND('SEC Calculator 2022'!AA48&gt;=60,'SEC Calculator 2022'!AA48&lt;=64.99),(360-0.09*'SEC Calculator 2022'!J48),IF(AND('SEC Calculator 2022'!AA48&gt;=65,'SEC Calculator 2022'!AA48&lt;=66.99),(600-0.15*'SEC Calculator 2022'!J48),960-0.24*'SEC Calculator 2022'!J48))))),0)</f>
        <v>0</v>
      </c>
      <c r="AC48" s="80">
        <f t="shared" si="5"/>
        <v>122</v>
      </c>
      <c r="AD48" s="79">
        <f>IFERROR(IF(K48&lt;=3000,K48*VLOOKUP(AC48,'SEC Appendix V2'!$E$8:$H$107,3,FALSE),IF(AC48&lt;55,0,IF(AND('SEC Calculator 2022'!AC48&gt;=55,'SEC Calculator 2022'!AC48&lt;59.99),(120-0.03*'SEC Calculator 2022'!K48),IF(AND('SEC Calculator 2022'!AC48&gt;=60,'SEC Calculator 2022'!AC48&lt;=64.99),(360-0.09*'SEC Calculator 2022'!K48),IF(AND('SEC Calculator 2022'!AC48&gt;=65,'SEC Calculator 2022'!AC48&lt;=66.99),(600-0.15*'SEC Calculator 2022'!K48),960-0.24*'SEC Calculator 2022'!K48))))),0)</f>
        <v>0</v>
      </c>
      <c r="AE48" s="80">
        <f t="shared" si="6"/>
        <v>122</v>
      </c>
      <c r="AF48" s="79">
        <f>IFERROR(IF(L48&lt;=3000,L48*VLOOKUP(AE48,'SEC Appendix V2'!$E$8:$H$107,3,FALSE),IF(AE48&lt;55,0,IF(AND('SEC Calculator 2022'!AE48&gt;=55,'SEC Calculator 2022'!AE48&lt;59.99),(120-0.03*'SEC Calculator 2022'!L48),IF(AND('SEC Calculator 2022'!AE48&gt;=60,'SEC Calculator 2022'!AE48&lt;=64.99),(360-0.09*'SEC Calculator 2022'!L48),IF(AND('SEC Calculator 2022'!AE48&gt;=65,'SEC Calculator 2022'!AE48&lt;=66.99),(600-0.15*'SEC Calculator 2022'!L48),960-0.24*'SEC Calculator 2022'!L48))))),0)</f>
        <v>0</v>
      </c>
      <c r="AG48" s="80">
        <f t="shared" si="7"/>
        <v>122</v>
      </c>
      <c r="AH48" s="79">
        <f>IFERROR(IF(M48&lt;=3000,M48*VLOOKUP(AG48,'SEC Appendix V2'!$E$8:$H$107,3,FALSE),IF(AG48&lt;55,0,IF(AND('SEC Calculator 2022'!AG48&gt;=55,'SEC Calculator 2022'!AG48&lt;59.99),(120-0.03*'SEC Calculator 2022'!M48),IF(AND('SEC Calculator 2022'!AG48&gt;=60,'SEC Calculator 2022'!AG48&lt;=64.99),(360-0.09*'SEC Calculator 2022'!M48),IF(AND('SEC Calculator 2022'!AG48&gt;=65,'SEC Calculator 2022'!AG48&lt;=66.99),(600-0.15*'SEC Calculator 2022'!M48),960-0.24*'SEC Calculator 2022'!M48))))),0)</f>
        <v>0</v>
      </c>
      <c r="AI48" s="80">
        <f t="shared" si="8"/>
        <v>122</v>
      </c>
      <c r="AJ48" s="79">
        <f>IFERROR(IF(N48&lt;=3000,N48*VLOOKUP(AI48,'SEC Appendix V2'!$E$8:$H$107,3,FALSE),IF(AI48&lt;55,0,IF(AND('SEC Calculator 2022'!AI48&gt;=55,'SEC Calculator 2022'!AI48&lt;59.99),(120-0.03*'SEC Calculator 2022'!N48),IF(AND('SEC Calculator 2022'!AI48&gt;=60,'SEC Calculator 2022'!AI48&lt;=64.99),(360-0.09*'SEC Calculator 2022'!N48),IF(AND('SEC Calculator 2022'!AI48&gt;=65,'SEC Calculator 2022'!AI48&lt;=66.99),(600-0.15*'SEC Calculator 2022'!N48),960-0.24*'SEC Calculator 2022'!N48))))),0)</f>
        <v>0</v>
      </c>
      <c r="AK48" s="80">
        <f t="shared" si="9"/>
        <v>122</v>
      </c>
      <c r="AL48" s="79">
        <f>IFERROR(IF(O48&lt;=3000,O48*VLOOKUP(AK48,'SEC Appendix V2'!$E$8:$H$107,3,FALSE),IF(AK48&lt;55,0,IF(AND('SEC Calculator 2022'!AK48&gt;=55,'SEC Calculator 2022'!AK48&lt;59.99),(120-0.03*'SEC Calculator 2022'!O48),IF(AND('SEC Calculator 2022'!AK48&gt;=60,'SEC Calculator 2022'!AK48&lt;=64.99),(360-0.09*'SEC Calculator 2022'!O48),IF(AND('SEC Calculator 2022'!AK48&gt;=65,'SEC Calculator 2022'!AK48&lt;=66.99),(600-0.15*'SEC Calculator 2022'!O48),960-0.24*'SEC Calculator 2022'!O48))))),0)</f>
        <v>0</v>
      </c>
      <c r="AM48" s="80">
        <f t="shared" si="10"/>
        <v>122</v>
      </c>
      <c r="AN48" s="79">
        <f>IFERROR(IF(P48&lt;=3000,P48*VLOOKUP(AM48,'SEC Appendix V2'!$E$8:$H$107,3,FALSE),IF(AM48&lt;55,0,IF(AND('SEC Calculator 2022'!AM48&gt;=55,'SEC Calculator 2022'!AM48&lt;59.99),(120-0.03*'SEC Calculator 2022'!P48),IF(AND('SEC Calculator 2022'!AM48&gt;=60,'SEC Calculator 2022'!AM48&lt;=64.99),(360-0.09*'SEC Calculator 2022'!P48),IF(AND('SEC Calculator 2022'!AM48&gt;=65,'SEC Calculator 2022'!AM48&lt;=66.99),(600-0.15*'SEC Calculator 2022'!P48),960-0.24*'SEC Calculator 2022'!P48))))),0)</f>
        <v>0</v>
      </c>
      <c r="AO48" s="81">
        <f t="shared" si="12"/>
        <v>0</v>
      </c>
    </row>
    <row r="49" spans="1:41" x14ac:dyDescent="0.25">
      <c r="A49" s="70">
        <v>20</v>
      </c>
      <c r="B49" s="57"/>
      <c r="C49" s="58"/>
      <c r="D49" s="59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50">
        <f t="shared" si="11"/>
        <v>122</v>
      </c>
      <c r="R49" s="77">
        <f>IFERROR(IF(E49&lt;=3000,E49*VLOOKUP(Q49,'SEC Appendix V2'!$E$8:$H$107,3,FALSE),IF(Q49&lt;55,0,IF(AND('SEC Calculator 2022'!Q49&gt;=55,'SEC Calculator 2022'!Q49&lt;59.99),(120-0.03*'SEC Calculator 2022'!E49),IF(AND('SEC Calculator 2022'!Q49&gt;=60,'SEC Calculator 2022'!Q49&lt;=64.99),(360-0.09*'SEC Calculator 2022'!E49),IF(AND('SEC Calculator 2022'!Q49&gt;=65,'SEC Calculator 2022'!Q49&lt;=66.99),(600-0.15*'SEC Calculator 2022'!E49),960-0.24*'SEC Calculator 2022'!E49))))),0)</f>
        <v>0</v>
      </c>
      <c r="S49" s="78">
        <f t="shared" si="0"/>
        <v>122</v>
      </c>
      <c r="T49" s="79">
        <f>IFERROR(IF(F49&lt;=3000,F49*VLOOKUP(S49,'SEC Appendix V2'!$E$8:$H$107,3,FALSE),IF(S49&lt;55,0,IF(AND('SEC Calculator 2022'!S49&gt;=55,'SEC Calculator 2022'!S49&lt;59.99),(120-0.03*'SEC Calculator 2022'!F49),IF(AND('SEC Calculator 2022'!S49&gt;=60,'SEC Calculator 2022'!S49&lt;=64.99),(360-0.09*'SEC Calculator 2022'!F49),IF(AND('SEC Calculator 2022'!S49&gt;=65,'SEC Calculator 2022'!S49&lt;=66.99),(600-0.15*'SEC Calculator 2022'!F49),960-0.24*'SEC Calculator 2022'!F49))))),0)</f>
        <v>0</v>
      </c>
      <c r="U49" s="80">
        <f t="shared" si="1"/>
        <v>122</v>
      </c>
      <c r="V49" s="79">
        <f>IFERROR(IF(G49&lt;=3000,G49*VLOOKUP(U49,'SEC Appendix V2'!$E$8:$H$107,3,FALSE),IF(U49&lt;55,0,IF(AND('SEC Calculator 2022'!U49&gt;=55,'SEC Calculator 2022'!U49&lt;59.99),(120-0.03*'SEC Calculator 2022'!G49),IF(AND('SEC Calculator 2022'!U49&gt;=60,'SEC Calculator 2022'!U49&lt;=64.99),(360-0.09*'SEC Calculator 2022'!G49),IF(AND('SEC Calculator 2022'!U49&gt;=65,'SEC Calculator 2022'!U49&lt;=66.99),(600-0.15*'SEC Calculator 2022'!G49),960-0.24*'SEC Calculator 2022'!G49))))),0)</f>
        <v>0</v>
      </c>
      <c r="W49" s="80">
        <f t="shared" si="2"/>
        <v>122</v>
      </c>
      <c r="X49" s="79">
        <f>IFERROR(IF(H49&lt;=3000,H49*VLOOKUP(W49,'SEC Appendix V2'!$E$8:$H$107,3,FALSE),IF(W49&lt;55,0,IF(AND('SEC Calculator 2022'!W49&gt;=55,'SEC Calculator 2022'!W49&lt;59.99),(120-0.03*'SEC Calculator 2022'!H49),IF(AND('SEC Calculator 2022'!W49&gt;=60,'SEC Calculator 2022'!W49&lt;=64.99),(360-0.09*'SEC Calculator 2022'!H49),IF(AND('SEC Calculator 2022'!W49&gt;=65,'SEC Calculator 2022'!W49&lt;=66.99),(600-0.15*'SEC Calculator 2022'!H49),960-0.24*'SEC Calculator 2022'!H49))))),0)</f>
        <v>0</v>
      </c>
      <c r="Y49" s="80">
        <f t="shared" si="3"/>
        <v>122</v>
      </c>
      <c r="Z49" s="79">
        <f>IFERROR(IF(I49&lt;=3000,I49*VLOOKUP(Y49,'SEC Appendix V2'!$E$8:$H$107,3,FALSE),IF(Y49&lt;55,0,IF(AND('SEC Calculator 2022'!Y49&gt;=55,'SEC Calculator 2022'!Y49&lt;59.99),(120-0.03*'SEC Calculator 2022'!I49),IF(AND('SEC Calculator 2022'!Y49&gt;=60,'SEC Calculator 2022'!Y49&lt;=64.99),(360-0.09*'SEC Calculator 2022'!I49),IF(AND('SEC Calculator 2022'!Y49&gt;=65,'SEC Calculator 2022'!Y49&lt;=66.99),(600-0.15*'SEC Calculator 2022'!I49),960-0.24*'SEC Calculator 2022'!I49))))),0)</f>
        <v>0</v>
      </c>
      <c r="AA49" s="80">
        <f t="shared" si="4"/>
        <v>122</v>
      </c>
      <c r="AB49" s="79">
        <f>IFERROR(IF(J49&lt;=3000,J49*VLOOKUP(AA49,'SEC Appendix V2'!$E$8:$H$107,3,FALSE),IF(AA49&lt;55,0,IF(AND('SEC Calculator 2022'!AA49&gt;=55,'SEC Calculator 2022'!AA49&lt;59.99),(120-0.03*'SEC Calculator 2022'!J49),IF(AND('SEC Calculator 2022'!AA49&gt;=60,'SEC Calculator 2022'!AA49&lt;=64.99),(360-0.09*'SEC Calculator 2022'!J49),IF(AND('SEC Calculator 2022'!AA49&gt;=65,'SEC Calculator 2022'!AA49&lt;=66.99),(600-0.15*'SEC Calculator 2022'!J49),960-0.24*'SEC Calculator 2022'!J49))))),0)</f>
        <v>0</v>
      </c>
      <c r="AC49" s="80">
        <f t="shared" si="5"/>
        <v>122</v>
      </c>
      <c r="AD49" s="79">
        <f>IFERROR(IF(K49&lt;=3000,K49*VLOOKUP(AC49,'SEC Appendix V2'!$E$8:$H$107,3,FALSE),IF(AC49&lt;55,0,IF(AND('SEC Calculator 2022'!AC49&gt;=55,'SEC Calculator 2022'!AC49&lt;59.99),(120-0.03*'SEC Calculator 2022'!K49),IF(AND('SEC Calculator 2022'!AC49&gt;=60,'SEC Calculator 2022'!AC49&lt;=64.99),(360-0.09*'SEC Calculator 2022'!K49),IF(AND('SEC Calculator 2022'!AC49&gt;=65,'SEC Calculator 2022'!AC49&lt;=66.99),(600-0.15*'SEC Calculator 2022'!K49),960-0.24*'SEC Calculator 2022'!K49))))),0)</f>
        <v>0</v>
      </c>
      <c r="AE49" s="80">
        <f t="shared" si="6"/>
        <v>122</v>
      </c>
      <c r="AF49" s="79">
        <f>IFERROR(IF(L49&lt;=3000,L49*VLOOKUP(AE49,'SEC Appendix V2'!$E$8:$H$107,3,FALSE),IF(AE49&lt;55,0,IF(AND('SEC Calculator 2022'!AE49&gt;=55,'SEC Calculator 2022'!AE49&lt;59.99),(120-0.03*'SEC Calculator 2022'!L49),IF(AND('SEC Calculator 2022'!AE49&gt;=60,'SEC Calculator 2022'!AE49&lt;=64.99),(360-0.09*'SEC Calculator 2022'!L49),IF(AND('SEC Calculator 2022'!AE49&gt;=65,'SEC Calculator 2022'!AE49&lt;=66.99),(600-0.15*'SEC Calculator 2022'!L49),960-0.24*'SEC Calculator 2022'!L49))))),0)</f>
        <v>0</v>
      </c>
      <c r="AG49" s="80">
        <f t="shared" si="7"/>
        <v>122</v>
      </c>
      <c r="AH49" s="79">
        <f>IFERROR(IF(M49&lt;=3000,M49*VLOOKUP(AG49,'SEC Appendix V2'!$E$8:$H$107,3,FALSE),IF(AG49&lt;55,0,IF(AND('SEC Calculator 2022'!AG49&gt;=55,'SEC Calculator 2022'!AG49&lt;59.99),(120-0.03*'SEC Calculator 2022'!M49),IF(AND('SEC Calculator 2022'!AG49&gt;=60,'SEC Calculator 2022'!AG49&lt;=64.99),(360-0.09*'SEC Calculator 2022'!M49),IF(AND('SEC Calculator 2022'!AG49&gt;=65,'SEC Calculator 2022'!AG49&lt;=66.99),(600-0.15*'SEC Calculator 2022'!M49),960-0.24*'SEC Calculator 2022'!M49))))),0)</f>
        <v>0</v>
      </c>
      <c r="AI49" s="80">
        <f t="shared" si="8"/>
        <v>122</v>
      </c>
      <c r="AJ49" s="79">
        <f>IFERROR(IF(N49&lt;=3000,N49*VLOOKUP(AI49,'SEC Appendix V2'!$E$8:$H$107,3,FALSE),IF(AI49&lt;55,0,IF(AND('SEC Calculator 2022'!AI49&gt;=55,'SEC Calculator 2022'!AI49&lt;59.99),(120-0.03*'SEC Calculator 2022'!N49),IF(AND('SEC Calculator 2022'!AI49&gt;=60,'SEC Calculator 2022'!AI49&lt;=64.99),(360-0.09*'SEC Calculator 2022'!N49),IF(AND('SEC Calculator 2022'!AI49&gt;=65,'SEC Calculator 2022'!AI49&lt;=66.99),(600-0.15*'SEC Calculator 2022'!N49),960-0.24*'SEC Calculator 2022'!N49))))),0)</f>
        <v>0</v>
      </c>
      <c r="AK49" s="80">
        <f t="shared" si="9"/>
        <v>122</v>
      </c>
      <c r="AL49" s="79">
        <f>IFERROR(IF(O49&lt;=3000,O49*VLOOKUP(AK49,'SEC Appendix V2'!$E$8:$H$107,3,FALSE),IF(AK49&lt;55,0,IF(AND('SEC Calculator 2022'!AK49&gt;=55,'SEC Calculator 2022'!AK49&lt;59.99),(120-0.03*'SEC Calculator 2022'!O49),IF(AND('SEC Calculator 2022'!AK49&gt;=60,'SEC Calculator 2022'!AK49&lt;=64.99),(360-0.09*'SEC Calculator 2022'!O49),IF(AND('SEC Calculator 2022'!AK49&gt;=65,'SEC Calculator 2022'!AK49&lt;=66.99),(600-0.15*'SEC Calculator 2022'!O49),960-0.24*'SEC Calculator 2022'!O49))))),0)</f>
        <v>0</v>
      </c>
      <c r="AM49" s="80">
        <f t="shared" si="10"/>
        <v>122</v>
      </c>
      <c r="AN49" s="79">
        <f>IFERROR(IF(P49&lt;=3000,P49*VLOOKUP(AM49,'SEC Appendix V2'!$E$8:$H$107,3,FALSE),IF(AM49&lt;55,0,IF(AND('SEC Calculator 2022'!AM49&gt;=55,'SEC Calculator 2022'!AM49&lt;59.99),(120-0.03*'SEC Calculator 2022'!P49),IF(AND('SEC Calculator 2022'!AM49&gt;=60,'SEC Calculator 2022'!AM49&lt;=64.99),(360-0.09*'SEC Calculator 2022'!P49),IF(AND('SEC Calculator 2022'!AM49&gt;=65,'SEC Calculator 2022'!AM49&lt;=66.99),(600-0.15*'SEC Calculator 2022'!P49),960-0.24*'SEC Calculator 2022'!P49))))),0)</f>
        <v>0</v>
      </c>
      <c r="AO49" s="81">
        <f t="shared" si="12"/>
        <v>0</v>
      </c>
    </row>
    <row r="50" spans="1:41" outlineLevel="1" x14ac:dyDescent="0.25">
      <c r="A50" s="70">
        <v>21</v>
      </c>
      <c r="B50" s="58"/>
      <c r="C50" s="58"/>
      <c r="D50" s="59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50">
        <f t="shared" si="11"/>
        <v>122</v>
      </c>
      <c r="R50" s="77">
        <f>IFERROR(IF(E50&lt;=3000,E50*VLOOKUP(Q50,'SEC Appendix V2'!$E$8:$H$107,3,FALSE),IF(Q50&lt;55,0,IF(AND('SEC Calculator 2022'!Q50&gt;=55,'SEC Calculator 2022'!Q50&lt;59.99),(120-0.03*'SEC Calculator 2022'!E50),IF(AND('SEC Calculator 2022'!Q50&gt;=60,'SEC Calculator 2022'!Q50&lt;=64.99),(360-0.09*'SEC Calculator 2022'!E50),IF(AND('SEC Calculator 2022'!Q50&gt;=65,'SEC Calculator 2022'!Q50&lt;=66.99),(600-0.15*'SEC Calculator 2022'!E50),960-0.24*'SEC Calculator 2022'!E50))))),0)</f>
        <v>0</v>
      </c>
      <c r="S50" s="78">
        <f t="shared" si="0"/>
        <v>122</v>
      </c>
      <c r="T50" s="79">
        <f>IFERROR(IF(F50&lt;=3000,F50*VLOOKUP(S50,'SEC Appendix V2'!$E$8:$H$107,3,FALSE),IF(S50&lt;55,0,IF(AND('SEC Calculator 2022'!S50&gt;=55,'SEC Calculator 2022'!S50&lt;59.99),(120-0.03*'SEC Calculator 2022'!F50),IF(AND('SEC Calculator 2022'!S50&gt;=60,'SEC Calculator 2022'!S50&lt;=64.99),(360-0.09*'SEC Calculator 2022'!F50),IF(AND('SEC Calculator 2022'!S50&gt;=65,'SEC Calculator 2022'!S50&lt;=66.99),(600-0.15*'SEC Calculator 2022'!F50),960-0.24*'SEC Calculator 2022'!F50))))),0)</f>
        <v>0</v>
      </c>
      <c r="U50" s="80">
        <f t="shared" si="1"/>
        <v>122</v>
      </c>
      <c r="V50" s="79">
        <f>IFERROR(IF(G50&lt;=3000,G50*VLOOKUP(U50,'SEC Appendix V2'!$E$8:$H$107,3,FALSE),IF(U50&lt;55,0,IF(AND('SEC Calculator 2022'!U50&gt;=55,'SEC Calculator 2022'!U50&lt;59.99),(120-0.03*'SEC Calculator 2022'!G50),IF(AND('SEC Calculator 2022'!U50&gt;=60,'SEC Calculator 2022'!U50&lt;=64.99),(360-0.09*'SEC Calculator 2022'!G50),IF(AND('SEC Calculator 2022'!U50&gt;=65,'SEC Calculator 2022'!U50&lt;=66.99),(600-0.15*'SEC Calculator 2022'!G50),960-0.24*'SEC Calculator 2022'!G50))))),0)</f>
        <v>0</v>
      </c>
      <c r="W50" s="80">
        <f t="shared" si="2"/>
        <v>122</v>
      </c>
      <c r="X50" s="79">
        <f>IFERROR(IF(H50&lt;=3000,H50*VLOOKUP(W50,'SEC Appendix V2'!$E$8:$H$107,3,FALSE),IF(W50&lt;55,0,IF(AND('SEC Calculator 2022'!W50&gt;=55,'SEC Calculator 2022'!W50&lt;59.99),(120-0.03*'SEC Calculator 2022'!H50),IF(AND('SEC Calculator 2022'!W50&gt;=60,'SEC Calculator 2022'!W50&lt;=64.99),(360-0.09*'SEC Calculator 2022'!H50),IF(AND('SEC Calculator 2022'!W50&gt;=65,'SEC Calculator 2022'!W50&lt;=66.99),(600-0.15*'SEC Calculator 2022'!H50),960-0.24*'SEC Calculator 2022'!H50))))),0)</f>
        <v>0</v>
      </c>
      <c r="Y50" s="80">
        <f t="shared" si="3"/>
        <v>122</v>
      </c>
      <c r="Z50" s="79">
        <f>IFERROR(IF(I50&lt;=3000,I50*VLOOKUP(Y50,'SEC Appendix V2'!$E$8:$H$107,3,FALSE),IF(Y50&lt;55,0,IF(AND('SEC Calculator 2022'!Y50&gt;=55,'SEC Calculator 2022'!Y50&lt;59.99),(120-0.03*'SEC Calculator 2022'!I50),IF(AND('SEC Calculator 2022'!Y50&gt;=60,'SEC Calculator 2022'!Y50&lt;=64.99),(360-0.09*'SEC Calculator 2022'!I50),IF(AND('SEC Calculator 2022'!Y50&gt;=65,'SEC Calculator 2022'!Y50&lt;=66.99),(600-0.15*'SEC Calculator 2022'!I50),960-0.24*'SEC Calculator 2022'!I50))))),0)</f>
        <v>0</v>
      </c>
      <c r="AA50" s="80">
        <f t="shared" si="4"/>
        <v>122</v>
      </c>
      <c r="AB50" s="79">
        <f>IFERROR(IF(J50&lt;=3000,J50*VLOOKUP(AA50,'SEC Appendix V2'!$E$8:$H$107,3,FALSE),IF(AA50&lt;55,0,IF(AND('SEC Calculator 2022'!AA50&gt;=55,'SEC Calculator 2022'!AA50&lt;59.99),(120-0.03*'SEC Calculator 2022'!J50),IF(AND('SEC Calculator 2022'!AA50&gt;=60,'SEC Calculator 2022'!AA50&lt;=64.99),(360-0.09*'SEC Calculator 2022'!J50),IF(AND('SEC Calculator 2022'!AA50&gt;=65,'SEC Calculator 2022'!AA50&lt;=66.99),(600-0.15*'SEC Calculator 2022'!J50),960-0.24*'SEC Calculator 2022'!J50))))),0)</f>
        <v>0</v>
      </c>
      <c r="AC50" s="80">
        <f t="shared" si="5"/>
        <v>122</v>
      </c>
      <c r="AD50" s="79">
        <f>IFERROR(IF(K50&lt;=3000,K50*VLOOKUP(AC50,'SEC Appendix V2'!$E$8:$H$107,3,FALSE),IF(AC50&lt;55,0,IF(AND('SEC Calculator 2022'!AC50&gt;=55,'SEC Calculator 2022'!AC50&lt;59.99),(120-0.03*'SEC Calculator 2022'!K50),IF(AND('SEC Calculator 2022'!AC50&gt;=60,'SEC Calculator 2022'!AC50&lt;=64.99),(360-0.09*'SEC Calculator 2022'!K50),IF(AND('SEC Calculator 2022'!AC50&gt;=65,'SEC Calculator 2022'!AC50&lt;=66.99),(600-0.15*'SEC Calculator 2022'!K50),960-0.24*'SEC Calculator 2022'!K50))))),0)</f>
        <v>0</v>
      </c>
      <c r="AE50" s="80">
        <f t="shared" si="6"/>
        <v>122</v>
      </c>
      <c r="AF50" s="79">
        <f>IFERROR(IF(L50&lt;=3000,L50*VLOOKUP(AE50,'SEC Appendix V2'!$E$8:$H$107,3,FALSE),IF(AE50&lt;55,0,IF(AND('SEC Calculator 2022'!AE50&gt;=55,'SEC Calculator 2022'!AE50&lt;59.99),(120-0.03*'SEC Calculator 2022'!L50),IF(AND('SEC Calculator 2022'!AE50&gt;=60,'SEC Calculator 2022'!AE50&lt;=64.99),(360-0.09*'SEC Calculator 2022'!L50),IF(AND('SEC Calculator 2022'!AE50&gt;=65,'SEC Calculator 2022'!AE50&lt;=66.99),(600-0.15*'SEC Calculator 2022'!L50),960-0.24*'SEC Calculator 2022'!L50))))),0)</f>
        <v>0</v>
      </c>
      <c r="AG50" s="80">
        <f t="shared" si="7"/>
        <v>122</v>
      </c>
      <c r="AH50" s="79">
        <f>IFERROR(IF(M50&lt;=3000,M50*VLOOKUP(AG50,'SEC Appendix V2'!$E$8:$H$107,3,FALSE),IF(AG50&lt;55,0,IF(AND('SEC Calculator 2022'!AG50&gt;=55,'SEC Calculator 2022'!AG50&lt;59.99),(120-0.03*'SEC Calculator 2022'!M50),IF(AND('SEC Calculator 2022'!AG50&gt;=60,'SEC Calculator 2022'!AG50&lt;=64.99),(360-0.09*'SEC Calculator 2022'!M50),IF(AND('SEC Calculator 2022'!AG50&gt;=65,'SEC Calculator 2022'!AG50&lt;=66.99),(600-0.15*'SEC Calculator 2022'!M50),960-0.24*'SEC Calculator 2022'!M50))))),0)</f>
        <v>0</v>
      </c>
      <c r="AI50" s="80">
        <f t="shared" si="8"/>
        <v>122</v>
      </c>
      <c r="AJ50" s="79">
        <f>IFERROR(IF(N50&lt;=3000,N50*VLOOKUP(AI50,'SEC Appendix V2'!$E$8:$H$107,3,FALSE),IF(AI50&lt;55,0,IF(AND('SEC Calculator 2022'!AI50&gt;=55,'SEC Calculator 2022'!AI50&lt;59.99),(120-0.03*'SEC Calculator 2022'!N50),IF(AND('SEC Calculator 2022'!AI50&gt;=60,'SEC Calculator 2022'!AI50&lt;=64.99),(360-0.09*'SEC Calculator 2022'!N50),IF(AND('SEC Calculator 2022'!AI50&gt;=65,'SEC Calculator 2022'!AI50&lt;=66.99),(600-0.15*'SEC Calculator 2022'!N50),960-0.24*'SEC Calculator 2022'!N50))))),0)</f>
        <v>0</v>
      </c>
      <c r="AK50" s="80">
        <f t="shared" si="9"/>
        <v>122</v>
      </c>
      <c r="AL50" s="79">
        <f>IFERROR(IF(O50&lt;=3000,O50*VLOOKUP(AK50,'SEC Appendix V2'!$E$8:$H$107,3,FALSE),IF(AK50&lt;55,0,IF(AND('SEC Calculator 2022'!AK50&gt;=55,'SEC Calculator 2022'!AK50&lt;59.99),(120-0.03*'SEC Calculator 2022'!O50),IF(AND('SEC Calculator 2022'!AK50&gt;=60,'SEC Calculator 2022'!AK50&lt;=64.99),(360-0.09*'SEC Calculator 2022'!O50),IF(AND('SEC Calculator 2022'!AK50&gt;=65,'SEC Calculator 2022'!AK50&lt;=66.99),(600-0.15*'SEC Calculator 2022'!O50),960-0.24*'SEC Calculator 2022'!O50))))),0)</f>
        <v>0</v>
      </c>
      <c r="AM50" s="80">
        <f t="shared" si="10"/>
        <v>122</v>
      </c>
      <c r="AN50" s="79">
        <f>IFERROR(IF(P50&lt;=3000,P50*VLOOKUP(AM50,'SEC Appendix V2'!$E$8:$H$107,3,FALSE),IF(AM50&lt;55,0,IF(AND('SEC Calculator 2022'!AM50&gt;=55,'SEC Calculator 2022'!AM50&lt;59.99),(120-0.03*'SEC Calculator 2022'!P50),IF(AND('SEC Calculator 2022'!AM50&gt;=60,'SEC Calculator 2022'!AM50&lt;=64.99),(360-0.09*'SEC Calculator 2022'!P50),IF(AND('SEC Calculator 2022'!AM50&gt;=65,'SEC Calculator 2022'!AM50&lt;=66.99),(600-0.15*'SEC Calculator 2022'!P50),960-0.24*'SEC Calculator 2022'!P50))))),0)</f>
        <v>0</v>
      </c>
      <c r="AO50" s="81">
        <f t="shared" si="12"/>
        <v>0</v>
      </c>
    </row>
    <row r="51" spans="1:41" outlineLevel="1" x14ac:dyDescent="0.25">
      <c r="A51" s="70">
        <v>22</v>
      </c>
      <c r="B51" s="57"/>
      <c r="C51" s="58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50">
        <f t="shared" si="11"/>
        <v>122</v>
      </c>
      <c r="R51" s="77">
        <f>IFERROR(IF(E51&lt;=3000,E51*VLOOKUP(Q51,'SEC Appendix V2'!$E$8:$H$107,3,FALSE),IF(Q51&lt;55,0,IF(AND('SEC Calculator 2022'!Q51&gt;=55,'SEC Calculator 2022'!Q51&lt;59.99),(120-0.03*'SEC Calculator 2022'!E51),IF(AND('SEC Calculator 2022'!Q51&gt;=60,'SEC Calculator 2022'!Q51&lt;=64.99),(360-0.09*'SEC Calculator 2022'!E51),IF(AND('SEC Calculator 2022'!Q51&gt;=65,'SEC Calculator 2022'!Q51&lt;=66.99),(600-0.15*'SEC Calculator 2022'!E51),960-0.24*'SEC Calculator 2022'!E51))))),0)</f>
        <v>0</v>
      </c>
      <c r="S51" s="78">
        <f t="shared" si="0"/>
        <v>122</v>
      </c>
      <c r="T51" s="79">
        <f>IFERROR(IF(F51&lt;=3000,F51*VLOOKUP(S51,'SEC Appendix V2'!$E$8:$H$107,3,FALSE),IF(S51&lt;55,0,IF(AND('SEC Calculator 2022'!S51&gt;=55,'SEC Calculator 2022'!S51&lt;59.99),(120-0.03*'SEC Calculator 2022'!F51),IF(AND('SEC Calculator 2022'!S51&gt;=60,'SEC Calculator 2022'!S51&lt;=64.99),(360-0.09*'SEC Calculator 2022'!F51),IF(AND('SEC Calculator 2022'!S51&gt;=65,'SEC Calculator 2022'!S51&lt;=66.99),(600-0.15*'SEC Calculator 2022'!F51),960-0.24*'SEC Calculator 2022'!F51))))),0)</f>
        <v>0</v>
      </c>
      <c r="U51" s="80">
        <f t="shared" si="1"/>
        <v>122</v>
      </c>
      <c r="V51" s="79">
        <f>IFERROR(IF(G51&lt;=3000,G51*VLOOKUP(U51,'SEC Appendix V2'!$E$8:$H$107,3,FALSE),IF(U51&lt;55,0,IF(AND('SEC Calculator 2022'!U51&gt;=55,'SEC Calculator 2022'!U51&lt;59.99),(120-0.03*'SEC Calculator 2022'!G51),IF(AND('SEC Calculator 2022'!U51&gt;=60,'SEC Calculator 2022'!U51&lt;=64.99),(360-0.09*'SEC Calculator 2022'!G51),IF(AND('SEC Calculator 2022'!U51&gt;=65,'SEC Calculator 2022'!U51&lt;=66.99),(600-0.15*'SEC Calculator 2022'!G51),960-0.24*'SEC Calculator 2022'!G51))))),0)</f>
        <v>0</v>
      </c>
      <c r="W51" s="80">
        <f t="shared" si="2"/>
        <v>122</v>
      </c>
      <c r="X51" s="79">
        <f>IFERROR(IF(H51&lt;=3000,H51*VLOOKUP(W51,'SEC Appendix V2'!$E$8:$H$107,3,FALSE),IF(W51&lt;55,0,IF(AND('SEC Calculator 2022'!W51&gt;=55,'SEC Calculator 2022'!W51&lt;59.99),(120-0.03*'SEC Calculator 2022'!H51),IF(AND('SEC Calculator 2022'!W51&gt;=60,'SEC Calculator 2022'!W51&lt;=64.99),(360-0.09*'SEC Calculator 2022'!H51),IF(AND('SEC Calculator 2022'!W51&gt;=65,'SEC Calculator 2022'!W51&lt;=66.99),(600-0.15*'SEC Calculator 2022'!H51),960-0.24*'SEC Calculator 2022'!H51))))),0)</f>
        <v>0</v>
      </c>
      <c r="Y51" s="80">
        <f t="shared" si="3"/>
        <v>122</v>
      </c>
      <c r="Z51" s="79">
        <f>IFERROR(IF(I51&lt;=3000,I51*VLOOKUP(Y51,'SEC Appendix V2'!$E$8:$H$107,3,FALSE),IF(Y51&lt;55,0,IF(AND('SEC Calculator 2022'!Y51&gt;=55,'SEC Calculator 2022'!Y51&lt;59.99),(120-0.03*'SEC Calculator 2022'!I51),IF(AND('SEC Calculator 2022'!Y51&gt;=60,'SEC Calculator 2022'!Y51&lt;=64.99),(360-0.09*'SEC Calculator 2022'!I51),IF(AND('SEC Calculator 2022'!Y51&gt;=65,'SEC Calculator 2022'!Y51&lt;=66.99),(600-0.15*'SEC Calculator 2022'!I51),960-0.24*'SEC Calculator 2022'!I51))))),0)</f>
        <v>0</v>
      </c>
      <c r="AA51" s="80">
        <f t="shared" si="4"/>
        <v>122</v>
      </c>
      <c r="AB51" s="79">
        <f>IFERROR(IF(J51&lt;=3000,J51*VLOOKUP(AA51,'SEC Appendix V2'!$E$8:$H$107,3,FALSE),IF(AA51&lt;55,0,IF(AND('SEC Calculator 2022'!AA51&gt;=55,'SEC Calculator 2022'!AA51&lt;59.99),(120-0.03*'SEC Calculator 2022'!J51),IF(AND('SEC Calculator 2022'!AA51&gt;=60,'SEC Calculator 2022'!AA51&lt;=64.99),(360-0.09*'SEC Calculator 2022'!J51),IF(AND('SEC Calculator 2022'!AA51&gt;=65,'SEC Calculator 2022'!AA51&lt;=66.99),(600-0.15*'SEC Calculator 2022'!J51),960-0.24*'SEC Calculator 2022'!J51))))),0)</f>
        <v>0</v>
      </c>
      <c r="AC51" s="80">
        <f t="shared" si="5"/>
        <v>122</v>
      </c>
      <c r="AD51" s="79">
        <f>IFERROR(IF(K51&lt;=3000,K51*VLOOKUP(AC51,'SEC Appendix V2'!$E$8:$H$107,3,FALSE),IF(AC51&lt;55,0,IF(AND('SEC Calculator 2022'!AC51&gt;=55,'SEC Calculator 2022'!AC51&lt;59.99),(120-0.03*'SEC Calculator 2022'!K51),IF(AND('SEC Calculator 2022'!AC51&gt;=60,'SEC Calculator 2022'!AC51&lt;=64.99),(360-0.09*'SEC Calculator 2022'!K51),IF(AND('SEC Calculator 2022'!AC51&gt;=65,'SEC Calculator 2022'!AC51&lt;=66.99),(600-0.15*'SEC Calculator 2022'!K51),960-0.24*'SEC Calculator 2022'!K51))))),0)</f>
        <v>0</v>
      </c>
      <c r="AE51" s="80">
        <f t="shared" si="6"/>
        <v>122</v>
      </c>
      <c r="AF51" s="79">
        <f>IFERROR(IF(L51&lt;=3000,L51*VLOOKUP(AE51,'SEC Appendix V2'!$E$8:$H$107,3,FALSE),IF(AE51&lt;55,0,IF(AND('SEC Calculator 2022'!AE51&gt;=55,'SEC Calculator 2022'!AE51&lt;59.99),(120-0.03*'SEC Calculator 2022'!L51),IF(AND('SEC Calculator 2022'!AE51&gt;=60,'SEC Calculator 2022'!AE51&lt;=64.99),(360-0.09*'SEC Calculator 2022'!L51),IF(AND('SEC Calculator 2022'!AE51&gt;=65,'SEC Calculator 2022'!AE51&lt;=66.99),(600-0.15*'SEC Calculator 2022'!L51),960-0.24*'SEC Calculator 2022'!L51))))),0)</f>
        <v>0</v>
      </c>
      <c r="AG51" s="80">
        <f t="shared" si="7"/>
        <v>122</v>
      </c>
      <c r="AH51" s="79">
        <f>IFERROR(IF(M51&lt;=3000,M51*VLOOKUP(AG51,'SEC Appendix V2'!$E$8:$H$107,3,FALSE),IF(AG51&lt;55,0,IF(AND('SEC Calculator 2022'!AG51&gt;=55,'SEC Calculator 2022'!AG51&lt;59.99),(120-0.03*'SEC Calculator 2022'!M51),IF(AND('SEC Calculator 2022'!AG51&gt;=60,'SEC Calculator 2022'!AG51&lt;=64.99),(360-0.09*'SEC Calculator 2022'!M51),IF(AND('SEC Calculator 2022'!AG51&gt;=65,'SEC Calculator 2022'!AG51&lt;=66.99),(600-0.15*'SEC Calculator 2022'!M51),960-0.24*'SEC Calculator 2022'!M51))))),0)</f>
        <v>0</v>
      </c>
      <c r="AI51" s="80">
        <f t="shared" si="8"/>
        <v>122</v>
      </c>
      <c r="AJ51" s="79">
        <f>IFERROR(IF(N51&lt;=3000,N51*VLOOKUP(AI51,'SEC Appendix V2'!$E$8:$H$107,3,FALSE),IF(AI51&lt;55,0,IF(AND('SEC Calculator 2022'!AI51&gt;=55,'SEC Calculator 2022'!AI51&lt;59.99),(120-0.03*'SEC Calculator 2022'!N51),IF(AND('SEC Calculator 2022'!AI51&gt;=60,'SEC Calculator 2022'!AI51&lt;=64.99),(360-0.09*'SEC Calculator 2022'!N51),IF(AND('SEC Calculator 2022'!AI51&gt;=65,'SEC Calculator 2022'!AI51&lt;=66.99),(600-0.15*'SEC Calculator 2022'!N51),960-0.24*'SEC Calculator 2022'!N51))))),0)</f>
        <v>0</v>
      </c>
      <c r="AK51" s="80">
        <f t="shared" si="9"/>
        <v>122</v>
      </c>
      <c r="AL51" s="79">
        <f>IFERROR(IF(O51&lt;=3000,O51*VLOOKUP(AK51,'SEC Appendix V2'!$E$8:$H$107,3,FALSE),IF(AK51&lt;55,0,IF(AND('SEC Calculator 2022'!AK51&gt;=55,'SEC Calculator 2022'!AK51&lt;59.99),(120-0.03*'SEC Calculator 2022'!O51),IF(AND('SEC Calculator 2022'!AK51&gt;=60,'SEC Calculator 2022'!AK51&lt;=64.99),(360-0.09*'SEC Calculator 2022'!O51),IF(AND('SEC Calculator 2022'!AK51&gt;=65,'SEC Calculator 2022'!AK51&lt;=66.99),(600-0.15*'SEC Calculator 2022'!O51),960-0.24*'SEC Calculator 2022'!O51))))),0)</f>
        <v>0</v>
      </c>
      <c r="AM51" s="80">
        <f t="shared" si="10"/>
        <v>122</v>
      </c>
      <c r="AN51" s="79">
        <f>IFERROR(IF(P51&lt;=3000,P51*VLOOKUP(AM51,'SEC Appendix V2'!$E$8:$H$107,3,FALSE),IF(AM51&lt;55,0,IF(AND('SEC Calculator 2022'!AM51&gt;=55,'SEC Calculator 2022'!AM51&lt;59.99),(120-0.03*'SEC Calculator 2022'!P51),IF(AND('SEC Calculator 2022'!AM51&gt;=60,'SEC Calculator 2022'!AM51&lt;=64.99),(360-0.09*'SEC Calculator 2022'!P51),IF(AND('SEC Calculator 2022'!AM51&gt;=65,'SEC Calculator 2022'!AM51&lt;=66.99),(600-0.15*'SEC Calculator 2022'!P51),960-0.24*'SEC Calculator 2022'!P51))))),0)</f>
        <v>0</v>
      </c>
      <c r="AO51" s="81">
        <f t="shared" si="12"/>
        <v>0</v>
      </c>
    </row>
    <row r="52" spans="1:41" outlineLevel="1" x14ac:dyDescent="0.25">
      <c r="A52" s="70">
        <v>23</v>
      </c>
      <c r="B52" s="57"/>
      <c r="C52" s="58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50">
        <f t="shared" si="11"/>
        <v>122</v>
      </c>
      <c r="R52" s="77">
        <f>IFERROR(IF(E52&lt;=3000,E52*VLOOKUP(Q52,'SEC Appendix V2'!$E$8:$H$107,3,FALSE),IF(Q52&lt;55,0,IF(AND('SEC Calculator 2022'!Q52&gt;=55,'SEC Calculator 2022'!Q52&lt;59.99),(120-0.03*'SEC Calculator 2022'!E52),IF(AND('SEC Calculator 2022'!Q52&gt;=60,'SEC Calculator 2022'!Q52&lt;=64.99),(360-0.09*'SEC Calculator 2022'!E52),IF(AND('SEC Calculator 2022'!Q52&gt;=65,'SEC Calculator 2022'!Q52&lt;=66.99),(600-0.15*'SEC Calculator 2022'!E52),960-0.24*'SEC Calculator 2022'!E52))))),0)</f>
        <v>0</v>
      </c>
      <c r="S52" s="78">
        <f t="shared" si="0"/>
        <v>122</v>
      </c>
      <c r="T52" s="79">
        <f>IFERROR(IF(F52&lt;=3000,F52*VLOOKUP(S52,'SEC Appendix V2'!$E$8:$H$107,3,FALSE),IF(S52&lt;55,0,IF(AND('SEC Calculator 2022'!S52&gt;=55,'SEC Calculator 2022'!S52&lt;59.99),(120-0.03*'SEC Calculator 2022'!F52),IF(AND('SEC Calculator 2022'!S52&gt;=60,'SEC Calculator 2022'!S52&lt;=64.99),(360-0.09*'SEC Calculator 2022'!F52),IF(AND('SEC Calculator 2022'!S52&gt;=65,'SEC Calculator 2022'!S52&lt;=66.99),(600-0.15*'SEC Calculator 2022'!F52),960-0.24*'SEC Calculator 2022'!F52))))),0)</f>
        <v>0</v>
      </c>
      <c r="U52" s="80">
        <f t="shared" si="1"/>
        <v>122</v>
      </c>
      <c r="V52" s="79">
        <f>IFERROR(IF(G52&lt;=3000,G52*VLOOKUP(U52,'SEC Appendix V2'!$E$8:$H$107,3,FALSE),IF(U52&lt;55,0,IF(AND('SEC Calculator 2022'!U52&gt;=55,'SEC Calculator 2022'!U52&lt;59.99),(120-0.03*'SEC Calculator 2022'!G52),IF(AND('SEC Calculator 2022'!U52&gt;=60,'SEC Calculator 2022'!U52&lt;=64.99),(360-0.09*'SEC Calculator 2022'!G52),IF(AND('SEC Calculator 2022'!U52&gt;=65,'SEC Calculator 2022'!U52&lt;=66.99),(600-0.15*'SEC Calculator 2022'!G52),960-0.24*'SEC Calculator 2022'!G52))))),0)</f>
        <v>0</v>
      </c>
      <c r="W52" s="80">
        <f t="shared" si="2"/>
        <v>122</v>
      </c>
      <c r="X52" s="79">
        <f>IFERROR(IF(H52&lt;=3000,H52*VLOOKUP(W52,'SEC Appendix V2'!$E$8:$H$107,3,FALSE),IF(W52&lt;55,0,IF(AND('SEC Calculator 2022'!W52&gt;=55,'SEC Calculator 2022'!W52&lt;59.99),(120-0.03*'SEC Calculator 2022'!H52),IF(AND('SEC Calculator 2022'!W52&gt;=60,'SEC Calculator 2022'!W52&lt;=64.99),(360-0.09*'SEC Calculator 2022'!H52),IF(AND('SEC Calculator 2022'!W52&gt;=65,'SEC Calculator 2022'!W52&lt;=66.99),(600-0.15*'SEC Calculator 2022'!H52),960-0.24*'SEC Calculator 2022'!H52))))),0)</f>
        <v>0</v>
      </c>
      <c r="Y52" s="80">
        <f t="shared" si="3"/>
        <v>122</v>
      </c>
      <c r="Z52" s="79">
        <f>IFERROR(IF(I52&lt;=3000,I52*VLOOKUP(Y52,'SEC Appendix V2'!$E$8:$H$107,3,FALSE),IF(Y52&lt;55,0,IF(AND('SEC Calculator 2022'!Y52&gt;=55,'SEC Calculator 2022'!Y52&lt;59.99),(120-0.03*'SEC Calculator 2022'!I52),IF(AND('SEC Calculator 2022'!Y52&gt;=60,'SEC Calculator 2022'!Y52&lt;=64.99),(360-0.09*'SEC Calculator 2022'!I52),IF(AND('SEC Calculator 2022'!Y52&gt;=65,'SEC Calculator 2022'!Y52&lt;=66.99),(600-0.15*'SEC Calculator 2022'!I52),960-0.24*'SEC Calculator 2022'!I52))))),0)</f>
        <v>0</v>
      </c>
      <c r="AA52" s="80">
        <f t="shared" si="4"/>
        <v>122</v>
      </c>
      <c r="AB52" s="79">
        <f>IFERROR(IF(J52&lt;=3000,J52*VLOOKUP(AA52,'SEC Appendix V2'!$E$8:$H$107,3,FALSE),IF(AA52&lt;55,0,IF(AND('SEC Calculator 2022'!AA52&gt;=55,'SEC Calculator 2022'!AA52&lt;59.99),(120-0.03*'SEC Calculator 2022'!J52),IF(AND('SEC Calculator 2022'!AA52&gt;=60,'SEC Calculator 2022'!AA52&lt;=64.99),(360-0.09*'SEC Calculator 2022'!J52),IF(AND('SEC Calculator 2022'!AA52&gt;=65,'SEC Calculator 2022'!AA52&lt;=66.99),(600-0.15*'SEC Calculator 2022'!J52),960-0.24*'SEC Calculator 2022'!J52))))),0)</f>
        <v>0</v>
      </c>
      <c r="AC52" s="80">
        <f t="shared" si="5"/>
        <v>122</v>
      </c>
      <c r="AD52" s="79">
        <f>IFERROR(IF(K52&lt;=3000,K52*VLOOKUP(AC52,'SEC Appendix V2'!$E$8:$H$107,3,FALSE),IF(AC52&lt;55,0,IF(AND('SEC Calculator 2022'!AC52&gt;=55,'SEC Calculator 2022'!AC52&lt;59.99),(120-0.03*'SEC Calculator 2022'!K52),IF(AND('SEC Calculator 2022'!AC52&gt;=60,'SEC Calculator 2022'!AC52&lt;=64.99),(360-0.09*'SEC Calculator 2022'!K52),IF(AND('SEC Calculator 2022'!AC52&gt;=65,'SEC Calculator 2022'!AC52&lt;=66.99),(600-0.15*'SEC Calculator 2022'!K52),960-0.24*'SEC Calculator 2022'!K52))))),0)</f>
        <v>0</v>
      </c>
      <c r="AE52" s="80">
        <f t="shared" si="6"/>
        <v>122</v>
      </c>
      <c r="AF52" s="79">
        <f>IFERROR(IF(L52&lt;=3000,L52*VLOOKUP(AE52,'SEC Appendix V2'!$E$8:$H$107,3,FALSE),IF(AE52&lt;55,0,IF(AND('SEC Calculator 2022'!AE52&gt;=55,'SEC Calculator 2022'!AE52&lt;59.99),(120-0.03*'SEC Calculator 2022'!L52),IF(AND('SEC Calculator 2022'!AE52&gt;=60,'SEC Calculator 2022'!AE52&lt;=64.99),(360-0.09*'SEC Calculator 2022'!L52),IF(AND('SEC Calculator 2022'!AE52&gt;=65,'SEC Calculator 2022'!AE52&lt;=66.99),(600-0.15*'SEC Calculator 2022'!L52),960-0.24*'SEC Calculator 2022'!L52))))),0)</f>
        <v>0</v>
      </c>
      <c r="AG52" s="80">
        <f t="shared" si="7"/>
        <v>122</v>
      </c>
      <c r="AH52" s="79">
        <f>IFERROR(IF(M52&lt;=3000,M52*VLOOKUP(AG52,'SEC Appendix V2'!$E$8:$H$107,3,FALSE),IF(AG52&lt;55,0,IF(AND('SEC Calculator 2022'!AG52&gt;=55,'SEC Calculator 2022'!AG52&lt;59.99),(120-0.03*'SEC Calculator 2022'!M52),IF(AND('SEC Calculator 2022'!AG52&gt;=60,'SEC Calculator 2022'!AG52&lt;=64.99),(360-0.09*'SEC Calculator 2022'!M52),IF(AND('SEC Calculator 2022'!AG52&gt;=65,'SEC Calculator 2022'!AG52&lt;=66.99),(600-0.15*'SEC Calculator 2022'!M52),960-0.24*'SEC Calculator 2022'!M52))))),0)</f>
        <v>0</v>
      </c>
      <c r="AI52" s="80">
        <f t="shared" si="8"/>
        <v>122</v>
      </c>
      <c r="AJ52" s="79">
        <f>IFERROR(IF(N52&lt;=3000,N52*VLOOKUP(AI52,'SEC Appendix V2'!$E$8:$H$107,3,FALSE),IF(AI52&lt;55,0,IF(AND('SEC Calculator 2022'!AI52&gt;=55,'SEC Calculator 2022'!AI52&lt;59.99),(120-0.03*'SEC Calculator 2022'!N52),IF(AND('SEC Calculator 2022'!AI52&gt;=60,'SEC Calculator 2022'!AI52&lt;=64.99),(360-0.09*'SEC Calculator 2022'!N52),IF(AND('SEC Calculator 2022'!AI52&gt;=65,'SEC Calculator 2022'!AI52&lt;=66.99),(600-0.15*'SEC Calculator 2022'!N52),960-0.24*'SEC Calculator 2022'!N52))))),0)</f>
        <v>0</v>
      </c>
      <c r="AK52" s="80">
        <f t="shared" si="9"/>
        <v>122</v>
      </c>
      <c r="AL52" s="79">
        <f>IFERROR(IF(O52&lt;=3000,O52*VLOOKUP(AK52,'SEC Appendix V2'!$E$8:$H$107,3,FALSE),IF(AK52&lt;55,0,IF(AND('SEC Calculator 2022'!AK52&gt;=55,'SEC Calculator 2022'!AK52&lt;59.99),(120-0.03*'SEC Calculator 2022'!O52),IF(AND('SEC Calculator 2022'!AK52&gt;=60,'SEC Calculator 2022'!AK52&lt;=64.99),(360-0.09*'SEC Calculator 2022'!O52),IF(AND('SEC Calculator 2022'!AK52&gt;=65,'SEC Calculator 2022'!AK52&lt;=66.99),(600-0.15*'SEC Calculator 2022'!O52),960-0.24*'SEC Calculator 2022'!O52))))),0)</f>
        <v>0</v>
      </c>
      <c r="AM52" s="80">
        <f t="shared" si="10"/>
        <v>122</v>
      </c>
      <c r="AN52" s="79">
        <f>IFERROR(IF(P52&lt;=3000,P52*VLOOKUP(AM52,'SEC Appendix V2'!$E$8:$H$107,3,FALSE),IF(AM52&lt;55,0,IF(AND('SEC Calculator 2022'!AM52&gt;=55,'SEC Calculator 2022'!AM52&lt;59.99),(120-0.03*'SEC Calculator 2022'!P52),IF(AND('SEC Calculator 2022'!AM52&gt;=60,'SEC Calculator 2022'!AM52&lt;=64.99),(360-0.09*'SEC Calculator 2022'!P52),IF(AND('SEC Calculator 2022'!AM52&gt;=65,'SEC Calculator 2022'!AM52&lt;=66.99),(600-0.15*'SEC Calculator 2022'!P52),960-0.24*'SEC Calculator 2022'!P52))))),0)</f>
        <v>0</v>
      </c>
      <c r="AO52" s="81">
        <f t="shared" si="12"/>
        <v>0</v>
      </c>
    </row>
    <row r="53" spans="1:41" outlineLevel="1" x14ac:dyDescent="0.25">
      <c r="A53" s="70">
        <v>24</v>
      </c>
      <c r="B53" s="58"/>
      <c r="C53" s="58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50">
        <f t="shared" si="11"/>
        <v>122</v>
      </c>
      <c r="R53" s="77">
        <f>IFERROR(IF(E53&lt;=3000,E53*VLOOKUP(Q53,'SEC Appendix V2'!$E$8:$H$107,3,FALSE),IF(Q53&lt;55,0,IF(AND('SEC Calculator 2022'!Q53&gt;=55,'SEC Calculator 2022'!Q53&lt;59.99),(120-0.03*'SEC Calculator 2022'!E53),IF(AND('SEC Calculator 2022'!Q53&gt;=60,'SEC Calculator 2022'!Q53&lt;=64.99),(360-0.09*'SEC Calculator 2022'!E53),IF(AND('SEC Calculator 2022'!Q53&gt;=65,'SEC Calculator 2022'!Q53&lt;=66.99),(600-0.15*'SEC Calculator 2022'!E53),960-0.24*'SEC Calculator 2022'!E53))))),0)</f>
        <v>0</v>
      </c>
      <c r="S53" s="78">
        <f t="shared" si="0"/>
        <v>122</v>
      </c>
      <c r="T53" s="79">
        <f>IFERROR(IF(F53&lt;=3000,F53*VLOOKUP(S53,'SEC Appendix V2'!$E$8:$H$107,3,FALSE),IF(S53&lt;55,0,IF(AND('SEC Calculator 2022'!S53&gt;=55,'SEC Calculator 2022'!S53&lt;59.99),(120-0.03*'SEC Calculator 2022'!F53),IF(AND('SEC Calculator 2022'!S53&gt;=60,'SEC Calculator 2022'!S53&lt;=64.99),(360-0.09*'SEC Calculator 2022'!F53),IF(AND('SEC Calculator 2022'!S53&gt;=65,'SEC Calculator 2022'!S53&lt;=66.99),(600-0.15*'SEC Calculator 2022'!F53),960-0.24*'SEC Calculator 2022'!F53))))),0)</f>
        <v>0</v>
      </c>
      <c r="U53" s="80">
        <f t="shared" si="1"/>
        <v>122</v>
      </c>
      <c r="V53" s="79">
        <f>IFERROR(IF(G53&lt;=3000,G53*VLOOKUP(U53,'SEC Appendix V2'!$E$8:$H$107,3,FALSE),IF(U53&lt;55,0,IF(AND('SEC Calculator 2022'!U53&gt;=55,'SEC Calculator 2022'!U53&lt;59.99),(120-0.03*'SEC Calculator 2022'!G53),IF(AND('SEC Calculator 2022'!U53&gt;=60,'SEC Calculator 2022'!U53&lt;=64.99),(360-0.09*'SEC Calculator 2022'!G53),IF(AND('SEC Calculator 2022'!U53&gt;=65,'SEC Calculator 2022'!U53&lt;=66.99),(600-0.15*'SEC Calculator 2022'!G53),960-0.24*'SEC Calculator 2022'!G53))))),0)</f>
        <v>0</v>
      </c>
      <c r="W53" s="80">
        <f t="shared" si="2"/>
        <v>122</v>
      </c>
      <c r="X53" s="79">
        <f>IFERROR(IF(H53&lt;=3000,H53*VLOOKUP(W53,'SEC Appendix V2'!$E$8:$H$107,3,FALSE),IF(W53&lt;55,0,IF(AND('SEC Calculator 2022'!W53&gt;=55,'SEC Calculator 2022'!W53&lt;59.99),(120-0.03*'SEC Calculator 2022'!H53),IF(AND('SEC Calculator 2022'!W53&gt;=60,'SEC Calculator 2022'!W53&lt;=64.99),(360-0.09*'SEC Calculator 2022'!H53),IF(AND('SEC Calculator 2022'!W53&gt;=65,'SEC Calculator 2022'!W53&lt;=66.99),(600-0.15*'SEC Calculator 2022'!H53),960-0.24*'SEC Calculator 2022'!H53))))),0)</f>
        <v>0</v>
      </c>
      <c r="Y53" s="80">
        <f t="shared" si="3"/>
        <v>122</v>
      </c>
      <c r="Z53" s="79">
        <f>IFERROR(IF(I53&lt;=3000,I53*VLOOKUP(Y53,'SEC Appendix V2'!$E$8:$H$107,3,FALSE),IF(Y53&lt;55,0,IF(AND('SEC Calculator 2022'!Y53&gt;=55,'SEC Calculator 2022'!Y53&lt;59.99),(120-0.03*'SEC Calculator 2022'!I53),IF(AND('SEC Calculator 2022'!Y53&gt;=60,'SEC Calculator 2022'!Y53&lt;=64.99),(360-0.09*'SEC Calculator 2022'!I53),IF(AND('SEC Calculator 2022'!Y53&gt;=65,'SEC Calculator 2022'!Y53&lt;=66.99),(600-0.15*'SEC Calculator 2022'!I53),960-0.24*'SEC Calculator 2022'!I53))))),0)</f>
        <v>0</v>
      </c>
      <c r="AA53" s="80">
        <f t="shared" si="4"/>
        <v>122</v>
      </c>
      <c r="AB53" s="79">
        <f>IFERROR(IF(J53&lt;=3000,J53*VLOOKUP(AA53,'SEC Appendix V2'!$E$8:$H$107,3,FALSE),IF(AA53&lt;55,0,IF(AND('SEC Calculator 2022'!AA53&gt;=55,'SEC Calculator 2022'!AA53&lt;59.99),(120-0.03*'SEC Calculator 2022'!J53),IF(AND('SEC Calculator 2022'!AA53&gt;=60,'SEC Calculator 2022'!AA53&lt;=64.99),(360-0.09*'SEC Calculator 2022'!J53),IF(AND('SEC Calculator 2022'!AA53&gt;=65,'SEC Calculator 2022'!AA53&lt;=66.99),(600-0.15*'SEC Calculator 2022'!J53),960-0.24*'SEC Calculator 2022'!J53))))),0)</f>
        <v>0</v>
      </c>
      <c r="AC53" s="80">
        <f t="shared" si="5"/>
        <v>122</v>
      </c>
      <c r="AD53" s="79">
        <f>IFERROR(IF(K53&lt;=3000,K53*VLOOKUP(AC53,'SEC Appendix V2'!$E$8:$H$107,3,FALSE),IF(AC53&lt;55,0,IF(AND('SEC Calculator 2022'!AC53&gt;=55,'SEC Calculator 2022'!AC53&lt;59.99),(120-0.03*'SEC Calculator 2022'!K53),IF(AND('SEC Calculator 2022'!AC53&gt;=60,'SEC Calculator 2022'!AC53&lt;=64.99),(360-0.09*'SEC Calculator 2022'!K53),IF(AND('SEC Calculator 2022'!AC53&gt;=65,'SEC Calculator 2022'!AC53&lt;=66.99),(600-0.15*'SEC Calculator 2022'!K53),960-0.24*'SEC Calculator 2022'!K53))))),0)</f>
        <v>0</v>
      </c>
      <c r="AE53" s="80">
        <f t="shared" si="6"/>
        <v>122</v>
      </c>
      <c r="AF53" s="79">
        <f>IFERROR(IF(L53&lt;=3000,L53*VLOOKUP(AE53,'SEC Appendix V2'!$E$8:$H$107,3,FALSE),IF(AE53&lt;55,0,IF(AND('SEC Calculator 2022'!AE53&gt;=55,'SEC Calculator 2022'!AE53&lt;59.99),(120-0.03*'SEC Calculator 2022'!L53),IF(AND('SEC Calculator 2022'!AE53&gt;=60,'SEC Calculator 2022'!AE53&lt;=64.99),(360-0.09*'SEC Calculator 2022'!L53),IF(AND('SEC Calculator 2022'!AE53&gt;=65,'SEC Calculator 2022'!AE53&lt;=66.99),(600-0.15*'SEC Calculator 2022'!L53),960-0.24*'SEC Calculator 2022'!L53))))),0)</f>
        <v>0</v>
      </c>
      <c r="AG53" s="80">
        <f t="shared" si="7"/>
        <v>122</v>
      </c>
      <c r="AH53" s="79">
        <f>IFERROR(IF(M53&lt;=3000,M53*VLOOKUP(AG53,'SEC Appendix V2'!$E$8:$H$107,3,FALSE),IF(AG53&lt;55,0,IF(AND('SEC Calculator 2022'!AG53&gt;=55,'SEC Calculator 2022'!AG53&lt;59.99),(120-0.03*'SEC Calculator 2022'!M53),IF(AND('SEC Calculator 2022'!AG53&gt;=60,'SEC Calculator 2022'!AG53&lt;=64.99),(360-0.09*'SEC Calculator 2022'!M53),IF(AND('SEC Calculator 2022'!AG53&gt;=65,'SEC Calculator 2022'!AG53&lt;=66.99),(600-0.15*'SEC Calculator 2022'!M53),960-0.24*'SEC Calculator 2022'!M53))))),0)</f>
        <v>0</v>
      </c>
      <c r="AI53" s="80">
        <f t="shared" si="8"/>
        <v>122</v>
      </c>
      <c r="AJ53" s="79">
        <f>IFERROR(IF(N53&lt;=3000,N53*VLOOKUP(AI53,'SEC Appendix V2'!$E$8:$H$107,3,FALSE),IF(AI53&lt;55,0,IF(AND('SEC Calculator 2022'!AI53&gt;=55,'SEC Calculator 2022'!AI53&lt;59.99),(120-0.03*'SEC Calculator 2022'!N53),IF(AND('SEC Calculator 2022'!AI53&gt;=60,'SEC Calculator 2022'!AI53&lt;=64.99),(360-0.09*'SEC Calculator 2022'!N53),IF(AND('SEC Calculator 2022'!AI53&gt;=65,'SEC Calculator 2022'!AI53&lt;=66.99),(600-0.15*'SEC Calculator 2022'!N53),960-0.24*'SEC Calculator 2022'!N53))))),0)</f>
        <v>0</v>
      </c>
      <c r="AK53" s="80">
        <f t="shared" si="9"/>
        <v>122</v>
      </c>
      <c r="AL53" s="79">
        <f>IFERROR(IF(O53&lt;=3000,O53*VLOOKUP(AK53,'SEC Appendix V2'!$E$8:$H$107,3,FALSE),IF(AK53&lt;55,0,IF(AND('SEC Calculator 2022'!AK53&gt;=55,'SEC Calculator 2022'!AK53&lt;59.99),(120-0.03*'SEC Calculator 2022'!O53),IF(AND('SEC Calculator 2022'!AK53&gt;=60,'SEC Calculator 2022'!AK53&lt;=64.99),(360-0.09*'SEC Calculator 2022'!O53),IF(AND('SEC Calculator 2022'!AK53&gt;=65,'SEC Calculator 2022'!AK53&lt;=66.99),(600-0.15*'SEC Calculator 2022'!O53),960-0.24*'SEC Calculator 2022'!O53))))),0)</f>
        <v>0</v>
      </c>
      <c r="AM53" s="80">
        <f t="shared" si="10"/>
        <v>122</v>
      </c>
      <c r="AN53" s="79">
        <f>IFERROR(IF(P53&lt;=3000,P53*VLOOKUP(AM53,'SEC Appendix V2'!$E$8:$H$107,3,FALSE),IF(AM53&lt;55,0,IF(AND('SEC Calculator 2022'!AM53&gt;=55,'SEC Calculator 2022'!AM53&lt;59.99),(120-0.03*'SEC Calculator 2022'!P53),IF(AND('SEC Calculator 2022'!AM53&gt;=60,'SEC Calculator 2022'!AM53&lt;=64.99),(360-0.09*'SEC Calculator 2022'!P53),IF(AND('SEC Calculator 2022'!AM53&gt;=65,'SEC Calculator 2022'!AM53&lt;=66.99),(600-0.15*'SEC Calculator 2022'!P53),960-0.24*'SEC Calculator 2022'!P53))))),0)</f>
        <v>0</v>
      </c>
      <c r="AO53" s="81">
        <f t="shared" si="12"/>
        <v>0</v>
      </c>
    </row>
    <row r="54" spans="1:41" outlineLevel="1" x14ac:dyDescent="0.25">
      <c r="A54" s="70">
        <v>25</v>
      </c>
      <c r="B54" s="57"/>
      <c r="C54" s="58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50">
        <f t="shared" si="11"/>
        <v>122</v>
      </c>
      <c r="R54" s="77">
        <f>IFERROR(IF(E54&lt;=3000,E54*VLOOKUP(Q54,'SEC Appendix V2'!$E$8:$H$107,3,FALSE),IF(Q54&lt;55,0,IF(AND('SEC Calculator 2022'!Q54&gt;=55,'SEC Calculator 2022'!Q54&lt;59.99),(120-0.03*'SEC Calculator 2022'!E54),IF(AND('SEC Calculator 2022'!Q54&gt;=60,'SEC Calculator 2022'!Q54&lt;=64.99),(360-0.09*'SEC Calculator 2022'!E54),IF(AND('SEC Calculator 2022'!Q54&gt;=65,'SEC Calculator 2022'!Q54&lt;=66.99),(600-0.15*'SEC Calculator 2022'!E54),960-0.24*'SEC Calculator 2022'!E54))))),0)</f>
        <v>0</v>
      </c>
      <c r="S54" s="78">
        <f t="shared" si="0"/>
        <v>122</v>
      </c>
      <c r="T54" s="79">
        <f>IFERROR(IF(F54&lt;=3000,F54*VLOOKUP(S54,'SEC Appendix V2'!$E$8:$H$107,3,FALSE),IF(S54&lt;55,0,IF(AND('SEC Calculator 2022'!S54&gt;=55,'SEC Calculator 2022'!S54&lt;59.99),(120-0.03*'SEC Calculator 2022'!F54),IF(AND('SEC Calculator 2022'!S54&gt;=60,'SEC Calculator 2022'!S54&lt;=64.99),(360-0.09*'SEC Calculator 2022'!F54),IF(AND('SEC Calculator 2022'!S54&gt;=65,'SEC Calculator 2022'!S54&lt;=66.99),(600-0.15*'SEC Calculator 2022'!F54),960-0.24*'SEC Calculator 2022'!F54))))),0)</f>
        <v>0</v>
      </c>
      <c r="U54" s="80">
        <f t="shared" si="1"/>
        <v>122</v>
      </c>
      <c r="V54" s="79">
        <f>IFERROR(IF(G54&lt;=3000,G54*VLOOKUP(U54,'SEC Appendix V2'!$E$8:$H$107,3,FALSE),IF(U54&lt;55,0,IF(AND('SEC Calculator 2022'!U54&gt;=55,'SEC Calculator 2022'!U54&lt;59.99),(120-0.03*'SEC Calculator 2022'!G54),IF(AND('SEC Calculator 2022'!U54&gt;=60,'SEC Calculator 2022'!U54&lt;=64.99),(360-0.09*'SEC Calculator 2022'!G54),IF(AND('SEC Calculator 2022'!U54&gt;=65,'SEC Calculator 2022'!U54&lt;=66.99),(600-0.15*'SEC Calculator 2022'!G54),960-0.24*'SEC Calculator 2022'!G54))))),0)</f>
        <v>0</v>
      </c>
      <c r="W54" s="80">
        <f t="shared" si="2"/>
        <v>122</v>
      </c>
      <c r="X54" s="79">
        <f>IFERROR(IF(H54&lt;=3000,H54*VLOOKUP(W54,'SEC Appendix V2'!$E$8:$H$107,3,FALSE),IF(W54&lt;55,0,IF(AND('SEC Calculator 2022'!W54&gt;=55,'SEC Calculator 2022'!W54&lt;59.99),(120-0.03*'SEC Calculator 2022'!H54),IF(AND('SEC Calculator 2022'!W54&gt;=60,'SEC Calculator 2022'!W54&lt;=64.99),(360-0.09*'SEC Calculator 2022'!H54),IF(AND('SEC Calculator 2022'!W54&gt;=65,'SEC Calculator 2022'!W54&lt;=66.99),(600-0.15*'SEC Calculator 2022'!H54),960-0.24*'SEC Calculator 2022'!H54))))),0)</f>
        <v>0</v>
      </c>
      <c r="Y54" s="80">
        <f t="shared" si="3"/>
        <v>122</v>
      </c>
      <c r="Z54" s="79">
        <f>IFERROR(IF(I54&lt;=3000,I54*VLOOKUP(Y54,'SEC Appendix V2'!$E$8:$H$107,3,FALSE),IF(Y54&lt;55,0,IF(AND('SEC Calculator 2022'!Y54&gt;=55,'SEC Calculator 2022'!Y54&lt;59.99),(120-0.03*'SEC Calculator 2022'!I54),IF(AND('SEC Calculator 2022'!Y54&gt;=60,'SEC Calculator 2022'!Y54&lt;=64.99),(360-0.09*'SEC Calculator 2022'!I54),IF(AND('SEC Calculator 2022'!Y54&gt;=65,'SEC Calculator 2022'!Y54&lt;=66.99),(600-0.15*'SEC Calculator 2022'!I54),960-0.24*'SEC Calculator 2022'!I54))))),0)</f>
        <v>0</v>
      </c>
      <c r="AA54" s="80">
        <f t="shared" si="4"/>
        <v>122</v>
      </c>
      <c r="AB54" s="79">
        <f>IFERROR(IF(J54&lt;=3000,J54*VLOOKUP(AA54,'SEC Appendix V2'!$E$8:$H$107,3,FALSE),IF(AA54&lt;55,0,IF(AND('SEC Calculator 2022'!AA54&gt;=55,'SEC Calculator 2022'!AA54&lt;59.99),(120-0.03*'SEC Calculator 2022'!J54),IF(AND('SEC Calculator 2022'!AA54&gt;=60,'SEC Calculator 2022'!AA54&lt;=64.99),(360-0.09*'SEC Calculator 2022'!J54),IF(AND('SEC Calculator 2022'!AA54&gt;=65,'SEC Calculator 2022'!AA54&lt;=66.99),(600-0.15*'SEC Calculator 2022'!J54),960-0.24*'SEC Calculator 2022'!J54))))),0)</f>
        <v>0</v>
      </c>
      <c r="AC54" s="80">
        <f t="shared" si="5"/>
        <v>122</v>
      </c>
      <c r="AD54" s="79">
        <f>IFERROR(IF(K54&lt;=3000,K54*VLOOKUP(AC54,'SEC Appendix V2'!$E$8:$H$107,3,FALSE),IF(AC54&lt;55,0,IF(AND('SEC Calculator 2022'!AC54&gt;=55,'SEC Calculator 2022'!AC54&lt;59.99),(120-0.03*'SEC Calculator 2022'!K54),IF(AND('SEC Calculator 2022'!AC54&gt;=60,'SEC Calculator 2022'!AC54&lt;=64.99),(360-0.09*'SEC Calculator 2022'!K54),IF(AND('SEC Calculator 2022'!AC54&gt;=65,'SEC Calculator 2022'!AC54&lt;=66.99),(600-0.15*'SEC Calculator 2022'!K54),960-0.24*'SEC Calculator 2022'!K54))))),0)</f>
        <v>0</v>
      </c>
      <c r="AE54" s="80">
        <f t="shared" si="6"/>
        <v>122</v>
      </c>
      <c r="AF54" s="79">
        <f>IFERROR(IF(L54&lt;=3000,L54*VLOOKUP(AE54,'SEC Appendix V2'!$E$8:$H$107,3,FALSE),IF(AE54&lt;55,0,IF(AND('SEC Calculator 2022'!AE54&gt;=55,'SEC Calculator 2022'!AE54&lt;59.99),(120-0.03*'SEC Calculator 2022'!L54),IF(AND('SEC Calculator 2022'!AE54&gt;=60,'SEC Calculator 2022'!AE54&lt;=64.99),(360-0.09*'SEC Calculator 2022'!L54),IF(AND('SEC Calculator 2022'!AE54&gt;=65,'SEC Calculator 2022'!AE54&lt;=66.99),(600-0.15*'SEC Calculator 2022'!L54),960-0.24*'SEC Calculator 2022'!L54))))),0)</f>
        <v>0</v>
      </c>
      <c r="AG54" s="80">
        <f t="shared" si="7"/>
        <v>122</v>
      </c>
      <c r="AH54" s="79">
        <f>IFERROR(IF(M54&lt;=3000,M54*VLOOKUP(AG54,'SEC Appendix V2'!$E$8:$H$107,3,FALSE),IF(AG54&lt;55,0,IF(AND('SEC Calculator 2022'!AG54&gt;=55,'SEC Calculator 2022'!AG54&lt;59.99),(120-0.03*'SEC Calculator 2022'!M54),IF(AND('SEC Calculator 2022'!AG54&gt;=60,'SEC Calculator 2022'!AG54&lt;=64.99),(360-0.09*'SEC Calculator 2022'!M54),IF(AND('SEC Calculator 2022'!AG54&gt;=65,'SEC Calculator 2022'!AG54&lt;=66.99),(600-0.15*'SEC Calculator 2022'!M54),960-0.24*'SEC Calculator 2022'!M54))))),0)</f>
        <v>0</v>
      </c>
      <c r="AI54" s="80">
        <f t="shared" si="8"/>
        <v>122</v>
      </c>
      <c r="AJ54" s="79">
        <f>IFERROR(IF(N54&lt;=3000,N54*VLOOKUP(AI54,'SEC Appendix V2'!$E$8:$H$107,3,FALSE),IF(AI54&lt;55,0,IF(AND('SEC Calculator 2022'!AI54&gt;=55,'SEC Calculator 2022'!AI54&lt;59.99),(120-0.03*'SEC Calculator 2022'!N54),IF(AND('SEC Calculator 2022'!AI54&gt;=60,'SEC Calculator 2022'!AI54&lt;=64.99),(360-0.09*'SEC Calculator 2022'!N54),IF(AND('SEC Calculator 2022'!AI54&gt;=65,'SEC Calculator 2022'!AI54&lt;=66.99),(600-0.15*'SEC Calculator 2022'!N54),960-0.24*'SEC Calculator 2022'!N54))))),0)</f>
        <v>0</v>
      </c>
      <c r="AK54" s="80">
        <f t="shared" si="9"/>
        <v>122</v>
      </c>
      <c r="AL54" s="79">
        <f>IFERROR(IF(O54&lt;=3000,O54*VLOOKUP(AK54,'SEC Appendix V2'!$E$8:$H$107,3,FALSE),IF(AK54&lt;55,0,IF(AND('SEC Calculator 2022'!AK54&gt;=55,'SEC Calculator 2022'!AK54&lt;59.99),(120-0.03*'SEC Calculator 2022'!O54),IF(AND('SEC Calculator 2022'!AK54&gt;=60,'SEC Calculator 2022'!AK54&lt;=64.99),(360-0.09*'SEC Calculator 2022'!O54),IF(AND('SEC Calculator 2022'!AK54&gt;=65,'SEC Calculator 2022'!AK54&lt;=66.99),(600-0.15*'SEC Calculator 2022'!O54),960-0.24*'SEC Calculator 2022'!O54))))),0)</f>
        <v>0</v>
      </c>
      <c r="AM54" s="80">
        <f t="shared" si="10"/>
        <v>122</v>
      </c>
      <c r="AN54" s="79">
        <f>IFERROR(IF(P54&lt;=3000,P54*VLOOKUP(AM54,'SEC Appendix V2'!$E$8:$H$107,3,FALSE),IF(AM54&lt;55,0,IF(AND('SEC Calculator 2022'!AM54&gt;=55,'SEC Calculator 2022'!AM54&lt;59.99),(120-0.03*'SEC Calculator 2022'!P54),IF(AND('SEC Calculator 2022'!AM54&gt;=60,'SEC Calculator 2022'!AM54&lt;=64.99),(360-0.09*'SEC Calculator 2022'!P54),IF(AND('SEC Calculator 2022'!AM54&gt;=65,'SEC Calculator 2022'!AM54&lt;=66.99),(600-0.15*'SEC Calculator 2022'!P54),960-0.24*'SEC Calculator 2022'!P54))))),0)</f>
        <v>0</v>
      </c>
      <c r="AO54" s="81">
        <f t="shared" si="12"/>
        <v>0</v>
      </c>
    </row>
    <row r="55" spans="1:41" outlineLevel="1" x14ac:dyDescent="0.25">
      <c r="A55" s="70">
        <v>26</v>
      </c>
      <c r="B55" s="57"/>
      <c r="C55" s="58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50">
        <f t="shared" si="11"/>
        <v>122</v>
      </c>
      <c r="R55" s="77">
        <f>IFERROR(IF(E55&lt;=3000,E55*VLOOKUP(Q55,'SEC Appendix V2'!$E$8:$H$107,3,FALSE),IF(Q55&lt;55,0,IF(AND('SEC Calculator 2022'!Q55&gt;=55,'SEC Calculator 2022'!Q55&lt;59.99),(120-0.03*'SEC Calculator 2022'!E55),IF(AND('SEC Calculator 2022'!Q55&gt;=60,'SEC Calculator 2022'!Q55&lt;=64.99),(360-0.09*'SEC Calculator 2022'!E55),IF(AND('SEC Calculator 2022'!Q55&gt;=65,'SEC Calculator 2022'!Q55&lt;=66.99),(600-0.15*'SEC Calculator 2022'!E55),960-0.24*'SEC Calculator 2022'!E55))))),0)</f>
        <v>0</v>
      </c>
      <c r="S55" s="78">
        <f t="shared" si="0"/>
        <v>122</v>
      </c>
      <c r="T55" s="79">
        <f>IFERROR(IF(F55&lt;=3000,F55*VLOOKUP(S55,'SEC Appendix V2'!$E$8:$H$107,3,FALSE),IF(S55&lt;55,0,IF(AND('SEC Calculator 2022'!S55&gt;=55,'SEC Calculator 2022'!S55&lt;59.99),(120-0.03*'SEC Calculator 2022'!F55),IF(AND('SEC Calculator 2022'!S55&gt;=60,'SEC Calculator 2022'!S55&lt;=64.99),(360-0.09*'SEC Calculator 2022'!F55),IF(AND('SEC Calculator 2022'!S55&gt;=65,'SEC Calculator 2022'!S55&lt;=66.99),(600-0.15*'SEC Calculator 2022'!F55),960-0.24*'SEC Calculator 2022'!F55))))),0)</f>
        <v>0</v>
      </c>
      <c r="U55" s="80">
        <f t="shared" si="1"/>
        <v>122</v>
      </c>
      <c r="V55" s="79">
        <f>IFERROR(IF(G55&lt;=3000,G55*VLOOKUP(U55,'SEC Appendix V2'!$E$8:$H$107,3,FALSE),IF(U55&lt;55,0,IF(AND('SEC Calculator 2022'!U55&gt;=55,'SEC Calculator 2022'!U55&lt;59.99),(120-0.03*'SEC Calculator 2022'!G55),IF(AND('SEC Calculator 2022'!U55&gt;=60,'SEC Calculator 2022'!U55&lt;=64.99),(360-0.09*'SEC Calculator 2022'!G55),IF(AND('SEC Calculator 2022'!U55&gt;=65,'SEC Calculator 2022'!U55&lt;=66.99),(600-0.15*'SEC Calculator 2022'!G55),960-0.24*'SEC Calculator 2022'!G55))))),0)</f>
        <v>0</v>
      </c>
      <c r="W55" s="80">
        <f t="shared" si="2"/>
        <v>122</v>
      </c>
      <c r="X55" s="79">
        <f>IFERROR(IF(H55&lt;=3000,H55*VLOOKUP(W55,'SEC Appendix V2'!$E$8:$H$107,3,FALSE),IF(W55&lt;55,0,IF(AND('SEC Calculator 2022'!W55&gt;=55,'SEC Calculator 2022'!W55&lt;59.99),(120-0.03*'SEC Calculator 2022'!H55),IF(AND('SEC Calculator 2022'!W55&gt;=60,'SEC Calculator 2022'!W55&lt;=64.99),(360-0.09*'SEC Calculator 2022'!H55),IF(AND('SEC Calculator 2022'!W55&gt;=65,'SEC Calculator 2022'!W55&lt;=66.99),(600-0.15*'SEC Calculator 2022'!H55),960-0.24*'SEC Calculator 2022'!H55))))),0)</f>
        <v>0</v>
      </c>
      <c r="Y55" s="80">
        <f t="shared" si="3"/>
        <v>122</v>
      </c>
      <c r="Z55" s="79">
        <f>IFERROR(IF(I55&lt;=3000,I55*VLOOKUP(Y55,'SEC Appendix V2'!$E$8:$H$107,3,FALSE),IF(Y55&lt;55,0,IF(AND('SEC Calculator 2022'!Y55&gt;=55,'SEC Calculator 2022'!Y55&lt;59.99),(120-0.03*'SEC Calculator 2022'!I55),IF(AND('SEC Calculator 2022'!Y55&gt;=60,'SEC Calculator 2022'!Y55&lt;=64.99),(360-0.09*'SEC Calculator 2022'!I55),IF(AND('SEC Calculator 2022'!Y55&gt;=65,'SEC Calculator 2022'!Y55&lt;=66.99),(600-0.15*'SEC Calculator 2022'!I55),960-0.24*'SEC Calculator 2022'!I55))))),0)</f>
        <v>0</v>
      </c>
      <c r="AA55" s="80">
        <f t="shared" si="4"/>
        <v>122</v>
      </c>
      <c r="AB55" s="79">
        <f>IFERROR(IF(J55&lt;=3000,J55*VLOOKUP(AA55,'SEC Appendix V2'!$E$8:$H$107,3,FALSE),IF(AA55&lt;55,0,IF(AND('SEC Calculator 2022'!AA55&gt;=55,'SEC Calculator 2022'!AA55&lt;59.99),(120-0.03*'SEC Calculator 2022'!J55),IF(AND('SEC Calculator 2022'!AA55&gt;=60,'SEC Calculator 2022'!AA55&lt;=64.99),(360-0.09*'SEC Calculator 2022'!J55),IF(AND('SEC Calculator 2022'!AA55&gt;=65,'SEC Calculator 2022'!AA55&lt;=66.99),(600-0.15*'SEC Calculator 2022'!J55),960-0.24*'SEC Calculator 2022'!J55))))),0)</f>
        <v>0</v>
      </c>
      <c r="AC55" s="80">
        <f t="shared" si="5"/>
        <v>122</v>
      </c>
      <c r="AD55" s="79">
        <f>IFERROR(IF(K55&lt;=3000,K55*VLOOKUP(AC55,'SEC Appendix V2'!$E$8:$H$107,3,FALSE),IF(AC55&lt;55,0,IF(AND('SEC Calculator 2022'!AC55&gt;=55,'SEC Calculator 2022'!AC55&lt;59.99),(120-0.03*'SEC Calculator 2022'!K55),IF(AND('SEC Calculator 2022'!AC55&gt;=60,'SEC Calculator 2022'!AC55&lt;=64.99),(360-0.09*'SEC Calculator 2022'!K55),IF(AND('SEC Calculator 2022'!AC55&gt;=65,'SEC Calculator 2022'!AC55&lt;=66.99),(600-0.15*'SEC Calculator 2022'!K55),960-0.24*'SEC Calculator 2022'!K55))))),0)</f>
        <v>0</v>
      </c>
      <c r="AE55" s="80">
        <f t="shared" si="6"/>
        <v>122</v>
      </c>
      <c r="AF55" s="79">
        <f>IFERROR(IF(L55&lt;=3000,L55*VLOOKUP(AE55,'SEC Appendix V2'!$E$8:$H$107,3,FALSE),IF(AE55&lt;55,0,IF(AND('SEC Calculator 2022'!AE55&gt;=55,'SEC Calculator 2022'!AE55&lt;59.99),(120-0.03*'SEC Calculator 2022'!L55),IF(AND('SEC Calculator 2022'!AE55&gt;=60,'SEC Calculator 2022'!AE55&lt;=64.99),(360-0.09*'SEC Calculator 2022'!L55),IF(AND('SEC Calculator 2022'!AE55&gt;=65,'SEC Calculator 2022'!AE55&lt;=66.99),(600-0.15*'SEC Calculator 2022'!L55),960-0.24*'SEC Calculator 2022'!L55))))),0)</f>
        <v>0</v>
      </c>
      <c r="AG55" s="80">
        <f t="shared" si="7"/>
        <v>122</v>
      </c>
      <c r="AH55" s="79">
        <f>IFERROR(IF(M55&lt;=3000,M55*VLOOKUP(AG55,'SEC Appendix V2'!$E$8:$H$107,3,FALSE),IF(AG55&lt;55,0,IF(AND('SEC Calculator 2022'!AG55&gt;=55,'SEC Calculator 2022'!AG55&lt;59.99),(120-0.03*'SEC Calculator 2022'!M55),IF(AND('SEC Calculator 2022'!AG55&gt;=60,'SEC Calculator 2022'!AG55&lt;=64.99),(360-0.09*'SEC Calculator 2022'!M55),IF(AND('SEC Calculator 2022'!AG55&gt;=65,'SEC Calculator 2022'!AG55&lt;=66.99),(600-0.15*'SEC Calculator 2022'!M55),960-0.24*'SEC Calculator 2022'!M55))))),0)</f>
        <v>0</v>
      </c>
      <c r="AI55" s="80">
        <f t="shared" si="8"/>
        <v>122</v>
      </c>
      <c r="AJ55" s="79">
        <f>IFERROR(IF(N55&lt;=3000,N55*VLOOKUP(AI55,'SEC Appendix V2'!$E$8:$H$107,3,FALSE),IF(AI55&lt;55,0,IF(AND('SEC Calculator 2022'!AI55&gt;=55,'SEC Calculator 2022'!AI55&lt;59.99),(120-0.03*'SEC Calculator 2022'!N55),IF(AND('SEC Calculator 2022'!AI55&gt;=60,'SEC Calculator 2022'!AI55&lt;=64.99),(360-0.09*'SEC Calculator 2022'!N55),IF(AND('SEC Calculator 2022'!AI55&gt;=65,'SEC Calculator 2022'!AI55&lt;=66.99),(600-0.15*'SEC Calculator 2022'!N55),960-0.24*'SEC Calculator 2022'!N55))))),0)</f>
        <v>0</v>
      </c>
      <c r="AK55" s="80">
        <f t="shared" si="9"/>
        <v>122</v>
      </c>
      <c r="AL55" s="79">
        <f>IFERROR(IF(O55&lt;=3000,O55*VLOOKUP(AK55,'SEC Appendix V2'!$E$8:$H$107,3,FALSE),IF(AK55&lt;55,0,IF(AND('SEC Calculator 2022'!AK55&gt;=55,'SEC Calculator 2022'!AK55&lt;59.99),(120-0.03*'SEC Calculator 2022'!O55),IF(AND('SEC Calculator 2022'!AK55&gt;=60,'SEC Calculator 2022'!AK55&lt;=64.99),(360-0.09*'SEC Calculator 2022'!O55),IF(AND('SEC Calculator 2022'!AK55&gt;=65,'SEC Calculator 2022'!AK55&lt;=66.99),(600-0.15*'SEC Calculator 2022'!O55),960-0.24*'SEC Calculator 2022'!O55))))),0)</f>
        <v>0</v>
      </c>
      <c r="AM55" s="80">
        <f t="shared" si="10"/>
        <v>122</v>
      </c>
      <c r="AN55" s="79">
        <f>IFERROR(IF(P55&lt;=3000,P55*VLOOKUP(AM55,'SEC Appendix V2'!$E$8:$H$107,3,FALSE),IF(AM55&lt;55,0,IF(AND('SEC Calculator 2022'!AM55&gt;=55,'SEC Calculator 2022'!AM55&lt;59.99),(120-0.03*'SEC Calculator 2022'!P55),IF(AND('SEC Calculator 2022'!AM55&gt;=60,'SEC Calculator 2022'!AM55&lt;=64.99),(360-0.09*'SEC Calculator 2022'!P55),IF(AND('SEC Calculator 2022'!AM55&gt;=65,'SEC Calculator 2022'!AM55&lt;=66.99),(600-0.15*'SEC Calculator 2022'!P55),960-0.24*'SEC Calculator 2022'!P55))))),0)</f>
        <v>0</v>
      </c>
      <c r="AO55" s="81">
        <f t="shared" si="12"/>
        <v>0</v>
      </c>
    </row>
    <row r="56" spans="1:41" outlineLevel="1" x14ac:dyDescent="0.25">
      <c r="A56" s="70">
        <v>27</v>
      </c>
      <c r="B56" s="58"/>
      <c r="C56" s="58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50">
        <f t="shared" si="11"/>
        <v>122</v>
      </c>
      <c r="R56" s="77">
        <f>IFERROR(IF(E56&lt;=3000,E56*VLOOKUP(Q56,'SEC Appendix V2'!$E$8:$H$107,3,FALSE),IF(Q56&lt;55,0,IF(AND('SEC Calculator 2022'!Q56&gt;=55,'SEC Calculator 2022'!Q56&lt;59.99),(120-0.03*'SEC Calculator 2022'!E56),IF(AND('SEC Calculator 2022'!Q56&gt;=60,'SEC Calculator 2022'!Q56&lt;=64.99),(360-0.09*'SEC Calculator 2022'!E56),IF(AND('SEC Calculator 2022'!Q56&gt;=65,'SEC Calculator 2022'!Q56&lt;=66.99),(600-0.15*'SEC Calculator 2022'!E56),960-0.24*'SEC Calculator 2022'!E56))))),0)</f>
        <v>0</v>
      </c>
      <c r="S56" s="78">
        <f t="shared" si="0"/>
        <v>122</v>
      </c>
      <c r="T56" s="79">
        <f>IFERROR(IF(F56&lt;=3000,F56*VLOOKUP(S56,'SEC Appendix V2'!$E$8:$H$107,3,FALSE),IF(S56&lt;55,0,IF(AND('SEC Calculator 2022'!S56&gt;=55,'SEC Calculator 2022'!S56&lt;59.99),(120-0.03*'SEC Calculator 2022'!F56),IF(AND('SEC Calculator 2022'!S56&gt;=60,'SEC Calculator 2022'!S56&lt;=64.99),(360-0.09*'SEC Calculator 2022'!F56),IF(AND('SEC Calculator 2022'!S56&gt;=65,'SEC Calculator 2022'!S56&lt;=66.99),(600-0.15*'SEC Calculator 2022'!F56),960-0.24*'SEC Calculator 2022'!F56))))),0)</f>
        <v>0</v>
      </c>
      <c r="U56" s="80">
        <f t="shared" si="1"/>
        <v>122</v>
      </c>
      <c r="V56" s="79">
        <f>IFERROR(IF(G56&lt;=3000,G56*VLOOKUP(U56,'SEC Appendix V2'!$E$8:$H$107,3,FALSE),IF(U56&lt;55,0,IF(AND('SEC Calculator 2022'!U56&gt;=55,'SEC Calculator 2022'!U56&lt;59.99),(120-0.03*'SEC Calculator 2022'!G56),IF(AND('SEC Calculator 2022'!U56&gt;=60,'SEC Calculator 2022'!U56&lt;=64.99),(360-0.09*'SEC Calculator 2022'!G56),IF(AND('SEC Calculator 2022'!U56&gt;=65,'SEC Calculator 2022'!U56&lt;=66.99),(600-0.15*'SEC Calculator 2022'!G56),960-0.24*'SEC Calculator 2022'!G56))))),0)</f>
        <v>0</v>
      </c>
      <c r="W56" s="80">
        <f t="shared" si="2"/>
        <v>122</v>
      </c>
      <c r="X56" s="79">
        <f>IFERROR(IF(H56&lt;=3000,H56*VLOOKUP(W56,'SEC Appendix V2'!$E$8:$H$107,3,FALSE),IF(W56&lt;55,0,IF(AND('SEC Calculator 2022'!W56&gt;=55,'SEC Calculator 2022'!W56&lt;59.99),(120-0.03*'SEC Calculator 2022'!H56),IF(AND('SEC Calculator 2022'!W56&gt;=60,'SEC Calculator 2022'!W56&lt;=64.99),(360-0.09*'SEC Calculator 2022'!H56),IF(AND('SEC Calculator 2022'!W56&gt;=65,'SEC Calculator 2022'!W56&lt;=66.99),(600-0.15*'SEC Calculator 2022'!H56),960-0.24*'SEC Calculator 2022'!H56))))),0)</f>
        <v>0</v>
      </c>
      <c r="Y56" s="80">
        <f t="shared" si="3"/>
        <v>122</v>
      </c>
      <c r="Z56" s="79">
        <f>IFERROR(IF(I56&lt;=3000,I56*VLOOKUP(Y56,'SEC Appendix V2'!$E$8:$H$107,3,FALSE),IF(Y56&lt;55,0,IF(AND('SEC Calculator 2022'!Y56&gt;=55,'SEC Calculator 2022'!Y56&lt;59.99),(120-0.03*'SEC Calculator 2022'!I56),IF(AND('SEC Calculator 2022'!Y56&gt;=60,'SEC Calculator 2022'!Y56&lt;=64.99),(360-0.09*'SEC Calculator 2022'!I56),IF(AND('SEC Calculator 2022'!Y56&gt;=65,'SEC Calculator 2022'!Y56&lt;=66.99),(600-0.15*'SEC Calculator 2022'!I56),960-0.24*'SEC Calculator 2022'!I56))))),0)</f>
        <v>0</v>
      </c>
      <c r="AA56" s="80">
        <f t="shared" si="4"/>
        <v>122</v>
      </c>
      <c r="AB56" s="79">
        <f>IFERROR(IF(J56&lt;=3000,J56*VLOOKUP(AA56,'SEC Appendix V2'!$E$8:$H$107,3,FALSE),IF(AA56&lt;55,0,IF(AND('SEC Calculator 2022'!AA56&gt;=55,'SEC Calculator 2022'!AA56&lt;59.99),(120-0.03*'SEC Calculator 2022'!J56),IF(AND('SEC Calculator 2022'!AA56&gt;=60,'SEC Calculator 2022'!AA56&lt;=64.99),(360-0.09*'SEC Calculator 2022'!J56),IF(AND('SEC Calculator 2022'!AA56&gt;=65,'SEC Calculator 2022'!AA56&lt;=66.99),(600-0.15*'SEC Calculator 2022'!J56),960-0.24*'SEC Calculator 2022'!J56))))),0)</f>
        <v>0</v>
      </c>
      <c r="AC56" s="80">
        <f t="shared" si="5"/>
        <v>122</v>
      </c>
      <c r="AD56" s="79">
        <f>IFERROR(IF(K56&lt;=3000,K56*VLOOKUP(AC56,'SEC Appendix V2'!$E$8:$H$107,3,FALSE),IF(AC56&lt;55,0,IF(AND('SEC Calculator 2022'!AC56&gt;=55,'SEC Calculator 2022'!AC56&lt;59.99),(120-0.03*'SEC Calculator 2022'!K56),IF(AND('SEC Calculator 2022'!AC56&gt;=60,'SEC Calculator 2022'!AC56&lt;=64.99),(360-0.09*'SEC Calculator 2022'!K56),IF(AND('SEC Calculator 2022'!AC56&gt;=65,'SEC Calculator 2022'!AC56&lt;=66.99),(600-0.15*'SEC Calculator 2022'!K56),960-0.24*'SEC Calculator 2022'!K56))))),0)</f>
        <v>0</v>
      </c>
      <c r="AE56" s="80">
        <f t="shared" si="6"/>
        <v>122</v>
      </c>
      <c r="AF56" s="79">
        <f>IFERROR(IF(L56&lt;=3000,L56*VLOOKUP(AE56,'SEC Appendix V2'!$E$8:$H$107,3,FALSE),IF(AE56&lt;55,0,IF(AND('SEC Calculator 2022'!AE56&gt;=55,'SEC Calculator 2022'!AE56&lt;59.99),(120-0.03*'SEC Calculator 2022'!L56),IF(AND('SEC Calculator 2022'!AE56&gt;=60,'SEC Calculator 2022'!AE56&lt;=64.99),(360-0.09*'SEC Calculator 2022'!L56),IF(AND('SEC Calculator 2022'!AE56&gt;=65,'SEC Calculator 2022'!AE56&lt;=66.99),(600-0.15*'SEC Calculator 2022'!L56),960-0.24*'SEC Calculator 2022'!L56))))),0)</f>
        <v>0</v>
      </c>
      <c r="AG56" s="80">
        <f t="shared" si="7"/>
        <v>122</v>
      </c>
      <c r="AH56" s="79">
        <f>IFERROR(IF(M56&lt;=3000,M56*VLOOKUP(AG56,'SEC Appendix V2'!$E$8:$H$107,3,FALSE),IF(AG56&lt;55,0,IF(AND('SEC Calculator 2022'!AG56&gt;=55,'SEC Calculator 2022'!AG56&lt;59.99),(120-0.03*'SEC Calculator 2022'!M56),IF(AND('SEC Calculator 2022'!AG56&gt;=60,'SEC Calculator 2022'!AG56&lt;=64.99),(360-0.09*'SEC Calculator 2022'!M56),IF(AND('SEC Calculator 2022'!AG56&gt;=65,'SEC Calculator 2022'!AG56&lt;=66.99),(600-0.15*'SEC Calculator 2022'!M56),960-0.24*'SEC Calculator 2022'!M56))))),0)</f>
        <v>0</v>
      </c>
      <c r="AI56" s="80">
        <f t="shared" si="8"/>
        <v>122</v>
      </c>
      <c r="AJ56" s="79">
        <f>IFERROR(IF(N56&lt;=3000,N56*VLOOKUP(AI56,'SEC Appendix V2'!$E$8:$H$107,3,FALSE),IF(AI56&lt;55,0,IF(AND('SEC Calculator 2022'!AI56&gt;=55,'SEC Calculator 2022'!AI56&lt;59.99),(120-0.03*'SEC Calculator 2022'!N56),IF(AND('SEC Calculator 2022'!AI56&gt;=60,'SEC Calculator 2022'!AI56&lt;=64.99),(360-0.09*'SEC Calculator 2022'!N56),IF(AND('SEC Calculator 2022'!AI56&gt;=65,'SEC Calculator 2022'!AI56&lt;=66.99),(600-0.15*'SEC Calculator 2022'!N56),960-0.24*'SEC Calculator 2022'!N56))))),0)</f>
        <v>0</v>
      </c>
      <c r="AK56" s="80">
        <f t="shared" si="9"/>
        <v>122</v>
      </c>
      <c r="AL56" s="79">
        <f>IFERROR(IF(O56&lt;=3000,O56*VLOOKUP(AK56,'SEC Appendix V2'!$E$8:$H$107,3,FALSE),IF(AK56&lt;55,0,IF(AND('SEC Calculator 2022'!AK56&gt;=55,'SEC Calculator 2022'!AK56&lt;59.99),(120-0.03*'SEC Calculator 2022'!O56),IF(AND('SEC Calculator 2022'!AK56&gt;=60,'SEC Calculator 2022'!AK56&lt;=64.99),(360-0.09*'SEC Calculator 2022'!O56),IF(AND('SEC Calculator 2022'!AK56&gt;=65,'SEC Calculator 2022'!AK56&lt;=66.99),(600-0.15*'SEC Calculator 2022'!O56),960-0.24*'SEC Calculator 2022'!O56))))),0)</f>
        <v>0</v>
      </c>
      <c r="AM56" s="80">
        <f t="shared" si="10"/>
        <v>122</v>
      </c>
      <c r="AN56" s="79">
        <f>IFERROR(IF(P56&lt;=3000,P56*VLOOKUP(AM56,'SEC Appendix V2'!$E$8:$H$107,3,FALSE),IF(AM56&lt;55,0,IF(AND('SEC Calculator 2022'!AM56&gt;=55,'SEC Calculator 2022'!AM56&lt;59.99),(120-0.03*'SEC Calculator 2022'!P56),IF(AND('SEC Calculator 2022'!AM56&gt;=60,'SEC Calculator 2022'!AM56&lt;=64.99),(360-0.09*'SEC Calculator 2022'!P56),IF(AND('SEC Calculator 2022'!AM56&gt;=65,'SEC Calculator 2022'!AM56&lt;=66.99),(600-0.15*'SEC Calculator 2022'!P56),960-0.24*'SEC Calculator 2022'!P56))))),0)</f>
        <v>0</v>
      </c>
      <c r="AO56" s="81">
        <f t="shared" si="12"/>
        <v>0</v>
      </c>
    </row>
    <row r="57" spans="1:41" outlineLevel="1" x14ac:dyDescent="0.25">
      <c r="A57" s="70">
        <v>28</v>
      </c>
      <c r="B57" s="57"/>
      <c r="C57" s="58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50">
        <f t="shared" si="11"/>
        <v>122</v>
      </c>
      <c r="R57" s="77">
        <f>IFERROR(IF(E57&lt;=3000,E57*VLOOKUP(Q57,'SEC Appendix V2'!$E$8:$H$107,3,FALSE),IF(Q57&lt;55,0,IF(AND('SEC Calculator 2022'!Q57&gt;=55,'SEC Calculator 2022'!Q57&lt;59.99),(120-0.03*'SEC Calculator 2022'!E57),IF(AND('SEC Calculator 2022'!Q57&gt;=60,'SEC Calculator 2022'!Q57&lt;=64.99),(360-0.09*'SEC Calculator 2022'!E57),IF(AND('SEC Calculator 2022'!Q57&gt;=65,'SEC Calculator 2022'!Q57&lt;=66.99),(600-0.15*'SEC Calculator 2022'!E57),960-0.24*'SEC Calculator 2022'!E57))))),0)</f>
        <v>0</v>
      </c>
      <c r="S57" s="78">
        <f t="shared" si="0"/>
        <v>122</v>
      </c>
      <c r="T57" s="79">
        <f>IFERROR(IF(F57&lt;=3000,F57*VLOOKUP(S57,'SEC Appendix V2'!$E$8:$H$107,3,FALSE),IF(S57&lt;55,0,IF(AND('SEC Calculator 2022'!S57&gt;=55,'SEC Calculator 2022'!S57&lt;59.99),(120-0.03*'SEC Calculator 2022'!F57),IF(AND('SEC Calculator 2022'!S57&gt;=60,'SEC Calculator 2022'!S57&lt;=64.99),(360-0.09*'SEC Calculator 2022'!F57),IF(AND('SEC Calculator 2022'!S57&gt;=65,'SEC Calculator 2022'!S57&lt;=66.99),(600-0.15*'SEC Calculator 2022'!F57),960-0.24*'SEC Calculator 2022'!F57))))),0)</f>
        <v>0</v>
      </c>
      <c r="U57" s="80">
        <f t="shared" si="1"/>
        <v>122</v>
      </c>
      <c r="V57" s="79">
        <f>IFERROR(IF(G57&lt;=3000,G57*VLOOKUP(U57,'SEC Appendix V2'!$E$8:$H$107,3,FALSE),IF(U57&lt;55,0,IF(AND('SEC Calculator 2022'!U57&gt;=55,'SEC Calculator 2022'!U57&lt;59.99),(120-0.03*'SEC Calculator 2022'!G57),IF(AND('SEC Calculator 2022'!U57&gt;=60,'SEC Calculator 2022'!U57&lt;=64.99),(360-0.09*'SEC Calculator 2022'!G57),IF(AND('SEC Calculator 2022'!U57&gt;=65,'SEC Calculator 2022'!U57&lt;=66.99),(600-0.15*'SEC Calculator 2022'!G57),960-0.24*'SEC Calculator 2022'!G57))))),0)</f>
        <v>0</v>
      </c>
      <c r="W57" s="80">
        <f t="shared" si="2"/>
        <v>122</v>
      </c>
      <c r="X57" s="79">
        <f>IFERROR(IF(H57&lt;=3000,H57*VLOOKUP(W57,'SEC Appendix V2'!$E$8:$H$107,3,FALSE),IF(W57&lt;55,0,IF(AND('SEC Calculator 2022'!W57&gt;=55,'SEC Calculator 2022'!W57&lt;59.99),(120-0.03*'SEC Calculator 2022'!H57),IF(AND('SEC Calculator 2022'!W57&gt;=60,'SEC Calculator 2022'!W57&lt;=64.99),(360-0.09*'SEC Calculator 2022'!H57),IF(AND('SEC Calculator 2022'!W57&gt;=65,'SEC Calculator 2022'!W57&lt;=66.99),(600-0.15*'SEC Calculator 2022'!H57),960-0.24*'SEC Calculator 2022'!H57))))),0)</f>
        <v>0</v>
      </c>
      <c r="Y57" s="80">
        <f t="shared" si="3"/>
        <v>122</v>
      </c>
      <c r="Z57" s="79">
        <f>IFERROR(IF(I57&lt;=3000,I57*VLOOKUP(Y57,'SEC Appendix V2'!$E$8:$H$107,3,FALSE),IF(Y57&lt;55,0,IF(AND('SEC Calculator 2022'!Y57&gt;=55,'SEC Calculator 2022'!Y57&lt;59.99),(120-0.03*'SEC Calculator 2022'!I57),IF(AND('SEC Calculator 2022'!Y57&gt;=60,'SEC Calculator 2022'!Y57&lt;=64.99),(360-0.09*'SEC Calculator 2022'!I57),IF(AND('SEC Calculator 2022'!Y57&gt;=65,'SEC Calculator 2022'!Y57&lt;=66.99),(600-0.15*'SEC Calculator 2022'!I57),960-0.24*'SEC Calculator 2022'!I57))))),0)</f>
        <v>0</v>
      </c>
      <c r="AA57" s="80">
        <f t="shared" si="4"/>
        <v>122</v>
      </c>
      <c r="AB57" s="79">
        <f>IFERROR(IF(J57&lt;=3000,J57*VLOOKUP(AA57,'SEC Appendix V2'!$E$8:$H$107,3,FALSE),IF(AA57&lt;55,0,IF(AND('SEC Calculator 2022'!AA57&gt;=55,'SEC Calculator 2022'!AA57&lt;59.99),(120-0.03*'SEC Calculator 2022'!J57),IF(AND('SEC Calculator 2022'!AA57&gt;=60,'SEC Calculator 2022'!AA57&lt;=64.99),(360-0.09*'SEC Calculator 2022'!J57),IF(AND('SEC Calculator 2022'!AA57&gt;=65,'SEC Calculator 2022'!AA57&lt;=66.99),(600-0.15*'SEC Calculator 2022'!J57),960-0.24*'SEC Calculator 2022'!J57))))),0)</f>
        <v>0</v>
      </c>
      <c r="AC57" s="80">
        <f t="shared" si="5"/>
        <v>122</v>
      </c>
      <c r="AD57" s="79">
        <f>IFERROR(IF(K57&lt;=3000,K57*VLOOKUP(AC57,'SEC Appendix V2'!$E$8:$H$107,3,FALSE),IF(AC57&lt;55,0,IF(AND('SEC Calculator 2022'!AC57&gt;=55,'SEC Calculator 2022'!AC57&lt;59.99),(120-0.03*'SEC Calculator 2022'!K57),IF(AND('SEC Calculator 2022'!AC57&gt;=60,'SEC Calculator 2022'!AC57&lt;=64.99),(360-0.09*'SEC Calculator 2022'!K57),IF(AND('SEC Calculator 2022'!AC57&gt;=65,'SEC Calculator 2022'!AC57&lt;=66.99),(600-0.15*'SEC Calculator 2022'!K57),960-0.24*'SEC Calculator 2022'!K57))))),0)</f>
        <v>0</v>
      </c>
      <c r="AE57" s="80">
        <f t="shared" si="6"/>
        <v>122</v>
      </c>
      <c r="AF57" s="79">
        <f>IFERROR(IF(L57&lt;=3000,L57*VLOOKUP(AE57,'SEC Appendix V2'!$E$8:$H$107,3,FALSE),IF(AE57&lt;55,0,IF(AND('SEC Calculator 2022'!AE57&gt;=55,'SEC Calculator 2022'!AE57&lt;59.99),(120-0.03*'SEC Calculator 2022'!L57),IF(AND('SEC Calculator 2022'!AE57&gt;=60,'SEC Calculator 2022'!AE57&lt;=64.99),(360-0.09*'SEC Calculator 2022'!L57),IF(AND('SEC Calculator 2022'!AE57&gt;=65,'SEC Calculator 2022'!AE57&lt;=66.99),(600-0.15*'SEC Calculator 2022'!L57),960-0.24*'SEC Calculator 2022'!L57))))),0)</f>
        <v>0</v>
      </c>
      <c r="AG57" s="80">
        <f t="shared" si="7"/>
        <v>122</v>
      </c>
      <c r="AH57" s="79">
        <f>IFERROR(IF(M57&lt;=3000,M57*VLOOKUP(AG57,'SEC Appendix V2'!$E$8:$H$107,3,FALSE),IF(AG57&lt;55,0,IF(AND('SEC Calculator 2022'!AG57&gt;=55,'SEC Calculator 2022'!AG57&lt;59.99),(120-0.03*'SEC Calculator 2022'!M57),IF(AND('SEC Calculator 2022'!AG57&gt;=60,'SEC Calculator 2022'!AG57&lt;=64.99),(360-0.09*'SEC Calculator 2022'!M57),IF(AND('SEC Calculator 2022'!AG57&gt;=65,'SEC Calculator 2022'!AG57&lt;=66.99),(600-0.15*'SEC Calculator 2022'!M57),960-0.24*'SEC Calculator 2022'!M57))))),0)</f>
        <v>0</v>
      </c>
      <c r="AI57" s="80">
        <f t="shared" si="8"/>
        <v>122</v>
      </c>
      <c r="AJ57" s="79">
        <f>IFERROR(IF(N57&lt;=3000,N57*VLOOKUP(AI57,'SEC Appendix V2'!$E$8:$H$107,3,FALSE),IF(AI57&lt;55,0,IF(AND('SEC Calculator 2022'!AI57&gt;=55,'SEC Calculator 2022'!AI57&lt;59.99),(120-0.03*'SEC Calculator 2022'!N57),IF(AND('SEC Calculator 2022'!AI57&gt;=60,'SEC Calculator 2022'!AI57&lt;=64.99),(360-0.09*'SEC Calculator 2022'!N57),IF(AND('SEC Calculator 2022'!AI57&gt;=65,'SEC Calculator 2022'!AI57&lt;=66.99),(600-0.15*'SEC Calculator 2022'!N57),960-0.24*'SEC Calculator 2022'!N57))))),0)</f>
        <v>0</v>
      </c>
      <c r="AK57" s="80">
        <f t="shared" si="9"/>
        <v>122</v>
      </c>
      <c r="AL57" s="79">
        <f>IFERROR(IF(O57&lt;=3000,O57*VLOOKUP(AK57,'SEC Appendix V2'!$E$8:$H$107,3,FALSE),IF(AK57&lt;55,0,IF(AND('SEC Calculator 2022'!AK57&gt;=55,'SEC Calculator 2022'!AK57&lt;59.99),(120-0.03*'SEC Calculator 2022'!O57),IF(AND('SEC Calculator 2022'!AK57&gt;=60,'SEC Calculator 2022'!AK57&lt;=64.99),(360-0.09*'SEC Calculator 2022'!O57),IF(AND('SEC Calculator 2022'!AK57&gt;=65,'SEC Calculator 2022'!AK57&lt;=66.99),(600-0.15*'SEC Calculator 2022'!O57),960-0.24*'SEC Calculator 2022'!O57))))),0)</f>
        <v>0</v>
      </c>
      <c r="AM57" s="80">
        <f t="shared" si="10"/>
        <v>122</v>
      </c>
      <c r="AN57" s="79">
        <f>IFERROR(IF(P57&lt;=3000,P57*VLOOKUP(AM57,'SEC Appendix V2'!$E$8:$H$107,3,FALSE),IF(AM57&lt;55,0,IF(AND('SEC Calculator 2022'!AM57&gt;=55,'SEC Calculator 2022'!AM57&lt;59.99),(120-0.03*'SEC Calculator 2022'!P57),IF(AND('SEC Calculator 2022'!AM57&gt;=60,'SEC Calculator 2022'!AM57&lt;=64.99),(360-0.09*'SEC Calculator 2022'!P57),IF(AND('SEC Calculator 2022'!AM57&gt;=65,'SEC Calculator 2022'!AM57&lt;=66.99),(600-0.15*'SEC Calculator 2022'!P57),960-0.24*'SEC Calculator 2022'!P57))))),0)</f>
        <v>0</v>
      </c>
      <c r="AO57" s="81">
        <f t="shared" si="12"/>
        <v>0</v>
      </c>
    </row>
    <row r="58" spans="1:41" outlineLevel="1" x14ac:dyDescent="0.25">
      <c r="A58" s="70">
        <v>29</v>
      </c>
      <c r="B58" s="57"/>
      <c r="C58" s="58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50">
        <f t="shared" si="11"/>
        <v>122</v>
      </c>
      <c r="R58" s="77">
        <f>IFERROR(IF(E58&lt;=3000,E58*VLOOKUP(Q58,'SEC Appendix V2'!$E$8:$H$107,3,FALSE),IF(Q58&lt;55,0,IF(AND('SEC Calculator 2022'!Q58&gt;=55,'SEC Calculator 2022'!Q58&lt;59.99),(120-0.03*'SEC Calculator 2022'!E58),IF(AND('SEC Calculator 2022'!Q58&gt;=60,'SEC Calculator 2022'!Q58&lt;=64.99),(360-0.09*'SEC Calculator 2022'!E58),IF(AND('SEC Calculator 2022'!Q58&gt;=65,'SEC Calculator 2022'!Q58&lt;=66.99),(600-0.15*'SEC Calculator 2022'!E58),960-0.24*'SEC Calculator 2022'!E58))))),0)</f>
        <v>0</v>
      </c>
      <c r="S58" s="78">
        <f t="shared" si="0"/>
        <v>122</v>
      </c>
      <c r="T58" s="79">
        <f>IFERROR(IF(F58&lt;=3000,F58*VLOOKUP(S58,'SEC Appendix V2'!$E$8:$H$107,3,FALSE),IF(S58&lt;55,0,IF(AND('SEC Calculator 2022'!S58&gt;=55,'SEC Calculator 2022'!S58&lt;59.99),(120-0.03*'SEC Calculator 2022'!F58),IF(AND('SEC Calculator 2022'!S58&gt;=60,'SEC Calculator 2022'!S58&lt;=64.99),(360-0.09*'SEC Calculator 2022'!F58),IF(AND('SEC Calculator 2022'!S58&gt;=65,'SEC Calculator 2022'!S58&lt;=66.99),(600-0.15*'SEC Calculator 2022'!F58),960-0.24*'SEC Calculator 2022'!F58))))),0)</f>
        <v>0</v>
      </c>
      <c r="U58" s="80">
        <f t="shared" si="1"/>
        <v>122</v>
      </c>
      <c r="V58" s="79">
        <f>IFERROR(IF(G58&lt;=3000,G58*VLOOKUP(U58,'SEC Appendix V2'!$E$8:$H$107,3,FALSE),IF(U58&lt;55,0,IF(AND('SEC Calculator 2022'!U58&gt;=55,'SEC Calculator 2022'!U58&lt;59.99),(120-0.03*'SEC Calculator 2022'!G58),IF(AND('SEC Calculator 2022'!U58&gt;=60,'SEC Calculator 2022'!U58&lt;=64.99),(360-0.09*'SEC Calculator 2022'!G58),IF(AND('SEC Calculator 2022'!U58&gt;=65,'SEC Calculator 2022'!U58&lt;=66.99),(600-0.15*'SEC Calculator 2022'!G58),960-0.24*'SEC Calculator 2022'!G58))))),0)</f>
        <v>0</v>
      </c>
      <c r="W58" s="80">
        <f t="shared" si="2"/>
        <v>122</v>
      </c>
      <c r="X58" s="79">
        <f>IFERROR(IF(H58&lt;=3000,H58*VLOOKUP(W58,'SEC Appendix V2'!$E$8:$H$107,3,FALSE),IF(W58&lt;55,0,IF(AND('SEC Calculator 2022'!W58&gt;=55,'SEC Calculator 2022'!W58&lt;59.99),(120-0.03*'SEC Calculator 2022'!H58),IF(AND('SEC Calculator 2022'!W58&gt;=60,'SEC Calculator 2022'!W58&lt;=64.99),(360-0.09*'SEC Calculator 2022'!H58),IF(AND('SEC Calculator 2022'!W58&gt;=65,'SEC Calculator 2022'!W58&lt;=66.99),(600-0.15*'SEC Calculator 2022'!H58),960-0.24*'SEC Calculator 2022'!H58))))),0)</f>
        <v>0</v>
      </c>
      <c r="Y58" s="80">
        <f t="shared" si="3"/>
        <v>122</v>
      </c>
      <c r="Z58" s="79">
        <f>IFERROR(IF(I58&lt;=3000,I58*VLOOKUP(Y58,'SEC Appendix V2'!$E$8:$H$107,3,FALSE),IF(Y58&lt;55,0,IF(AND('SEC Calculator 2022'!Y58&gt;=55,'SEC Calculator 2022'!Y58&lt;59.99),(120-0.03*'SEC Calculator 2022'!I58),IF(AND('SEC Calculator 2022'!Y58&gt;=60,'SEC Calculator 2022'!Y58&lt;=64.99),(360-0.09*'SEC Calculator 2022'!I58),IF(AND('SEC Calculator 2022'!Y58&gt;=65,'SEC Calculator 2022'!Y58&lt;=66.99),(600-0.15*'SEC Calculator 2022'!I58),960-0.24*'SEC Calculator 2022'!I58))))),0)</f>
        <v>0</v>
      </c>
      <c r="AA58" s="80">
        <f t="shared" si="4"/>
        <v>122</v>
      </c>
      <c r="AB58" s="79">
        <f>IFERROR(IF(J58&lt;=3000,J58*VLOOKUP(AA58,'SEC Appendix V2'!$E$8:$H$107,3,FALSE),IF(AA58&lt;55,0,IF(AND('SEC Calculator 2022'!AA58&gt;=55,'SEC Calculator 2022'!AA58&lt;59.99),(120-0.03*'SEC Calculator 2022'!J58),IF(AND('SEC Calculator 2022'!AA58&gt;=60,'SEC Calculator 2022'!AA58&lt;=64.99),(360-0.09*'SEC Calculator 2022'!J58),IF(AND('SEC Calculator 2022'!AA58&gt;=65,'SEC Calculator 2022'!AA58&lt;=66.99),(600-0.15*'SEC Calculator 2022'!J58),960-0.24*'SEC Calculator 2022'!J58))))),0)</f>
        <v>0</v>
      </c>
      <c r="AC58" s="80">
        <f t="shared" si="5"/>
        <v>122</v>
      </c>
      <c r="AD58" s="79">
        <f>IFERROR(IF(K58&lt;=3000,K58*VLOOKUP(AC58,'SEC Appendix V2'!$E$8:$H$107,3,FALSE),IF(AC58&lt;55,0,IF(AND('SEC Calculator 2022'!AC58&gt;=55,'SEC Calculator 2022'!AC58&lt;59.99),(120-0.03*'SEC Calculator 2022'!K58),IF(AND('SEC Calculator 2022'!AC58&gt;=60,'SEC Calculator 2022'!AC58&lt;=64.99),(360-0.09*'SEC Calculator 2022'!K58),IF(AND('SEC Calculator 2022'!AC58&gt;=65,'SEC Calculator 2022'!AC58&lt;=66.99),(600-0.15*'SEC Calculator 2022'!K58),960-0.24*'SEC Calculator 2022'!K58))))),0)</f>
        <v>0</v>
      </c>
      <c r="AE58" s="80">
        <f t="shared" si="6"/>
        <v>122</v>
      </c>
      <c r="AF58" s="79">
        <f>IFERROR(IF(L58&lt;=3000,L58*VLOOKUP(AE58,'SEC Appendix V2'!$E$8:$H$107,3,FALSE),IF(AE58&lt;55,0,IF(AND('SEC Calculator 2022'!AE58&gt;=55,'SEC Calculator 2022'!AE58&lt;59.99),(120-0.03*'SEC Calculator 2022'!L58),IF(AND('SEC Calculator 2022'!AE58&gt;=60,'SEC Calculator 2022'!AE58&lt;=64.99),(360-0.09*'SEC Calculator 2022'!L58),IF(AND('SEC Calculator 2022'!AE58&gt;=65,'SEC Calculator 2022'!AE58&lt;=66.99),(600-0.15*'SEC Calculator 2022'!L58),960-0.24*'SEC Calculator 2022'!L58))))),0)</f>
        <v>0</v>
      </c>
      <c r="AG58" s="80">
        <f t="shared" si="7"/>
        <v>122</v>
      </c>
      <c r="AH58" s="79">
        <f>IFERROR(IF(M58&lt;=3000,M58*VLOOKUP(AG58,'SEC Appendix V2'!$E$8:$H$107,3,FALSE),IF(AG58&lt;55,0,IF(AND('SEC Calculator 2022'!AG58&gt;=55,'SEC Calculator 2022'!AG58&lt;59.99),(120-0.03*'SEC Calculator 2022'!M58),IF(AND('SEC Calculator 2022'!AG58&gt;=60,'SEC Calculator 2022'!AG58&lt;=64.99),(360-0.09*'SEC Calculator 2022'!M58),IF(AND('SEC Calculator 2022'!AG58&gt;=65,'SEC Calculator 2022'!AG58&lt;=66.99),(600-0.15*'SEC Calculator 2022'!M58),960-0.24*'SEC Calculator 2022'!M58))))),0)</f>
        <v>0</v>
      </c>
      <c r="AI58" s="80">
        <f t="shared" si="8"/>
        <v>122</v>
      </c>
      <c r="AJ58" s="79">
        <f>IFERROR(IF(N58&lt;=3000,N58*VLOOKUP(AI58,'SEC Appendix V2'!$E$8:$H$107,3,FALSE),IF(AI58&lt;55,0,IF(AND('SEC Calculator 2022'!AI58&gt;=55,'SEC Calculator 2022'!AI58&lt;59.99),(120-0.03*'SEC Calculator 2022'!N58),IF(AND('SEC Calculator 2022'!AI58&gt;=60,'SEC Calculator 2022'!AI58&lt;=64.99),(360-0.09*'SEC Calculator 2022'!N58),IF(AND('SEC Calculator 2022'!AI58&gt;=65,'SEC Calculator 2022'!AI58&lt;=66.99),(600-0.15*'SEC Calculator 2022'!N58),960-0.24*'SEC Calculator 2022'!N58))))),0)</f>
        <v>0</v>
      </c>
      <c r="AK58" s="80">
        <f t="shared" si="9"/>
        <v>122</v>
      </c>
      <c r="AL58" s="79">
        <f>IFERROR(IF(O58&lt;=3000,O58*VLOOKUP(AK58,'SEC Appendix V2'!$E$8:$H$107,3,FALSE),IF(AK58&lt;55,0,IF(AND('SEC Calculator 2022'!AK58&gt;=55,'SEC Calculator 2022'!AK58&lt;59.99),(120-0.03*'SEC Calculator 2022'!O58),IF(AND('SEC Calculator 2022'!AK58&gt;=60,'SEC Calculator 2022'!AK58&lt;=64.99),(360-0.09*'SEC Calculator 2022'!O58),IF(AND('SEC Calculator 2022'!AK58&gt;=65,'SEC Calculator 2022'!AK58&lt;=66.99),(600-0.15*'SEC Calculator 2022'!O58),960-0.24*'SEC Calculator 2022'!O58))))),0)</f>
        <v>0</v>
      </c>
      <c r="AM58" s="80">
        <f t="shared" si="10"/>
        <v>122</v>
      </c>
      <c r="AN58" s="79">
        <f>IFERROR(IF(P58&lt;=3000,P58*VLOOKUP(AM58,'SEC Appendix V2'!$E$8:$H$107,3,FALSE),IF(AM58&lt;55,0,IF(AND('SEC Calculator 2022'!AM58&gt;=55,'SEC Calculator 2022'!AM58&lt;59.99),(120-0.03*'SEC Calculator 2022'!P58),IF(AND('SEC Calculator 2022'!AM58&gt;=60,'SEC Calculator 2022'!AM58&lt;=64.99),(360-0.09*'SEC Calculator 2022'!P58),IF(AND('SEC Calculator 2022'!AM58&gt;=65,'SEC Calculator 2022'!AM58&lt;=66.99),(600-0.15*'SEC Calculator 2022'!P58),960-0.24*'SEC Calculator 2022'!P58))))),0)</f>
        <v>0</v>
      </c>
      <c r="AO58" s="81">
        <f t="shared" si="12"/>
        <v>0</v>
      </c>
    </row>
    <row r="59" spans="1:41" outlineLevel="1" x14ac:dyDescent="0.25">
      <c r="A59" s="70">
        <v>30</v>
      </c>
      <c r="B59" s="58"/>
      <c r="C59" s="58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50">
        <f t="shared" si="11"/>
        <v>122</v>
      </c>
      <c r="R59" s="77">
        <f>IFERROR(IF(E59&lt;=3000,E59*VLOOKUP(Q59,'SEC Appendix V2'!$E$8:$H$107,3,FALSE),IF(Q59&lt;55,0,IF(AND('SEC Calculator 2022'!Q59&gt;=55,'SEC Calculator 2022'!Q59&lt;59.99),(120-0.03*'SEC Calculator 2022'!E59),IF(AND('SEC Calculator 2022'!Q59&gt;=60,'SEC Calculator 2022'!Q59&lt;=64.99),(360-0.09*'SEC Calculator 2022'!E59),IF(AND('SEC Calculator 2022'!Q59&gt;=65,'SEC Calculator 2022'!Q59&lt;=66.99),(600-0.15*'SEC Calculator 2022'!E59),960-0.24*'SEC Calculator 2022'!E59))))),0)</f>
        <v>0</v>
      </c>
      <c r="S59" s="78">
        <f t="shared" si="0"/>
        <v>122</v>
      </c>
      <c r="T59" s="79">
        <f>IFERROR(IF(F59&lt;=3000,F59*VLOOKUP(S59,'SEC Appendix V2'!$E$8:$H$107,3,FALSE),IF(S59&lt;55,0,IF(AND('SEC Calculator 2022'!S59&gt;=55,'SEC Calculator 2022'!S59&lt;59.99),(120-0.03*'SEC Calculator 2022'!F59),IF(AND('SEC Calculator 2022'!S59&gt;=60,'SEC Calculator 2022'!S59&lt;=64.99),(360-0.09*'SEC Calculator 2022'!F59),IF(AND('SEC Calculator 2022'!S59&gt;=65,'SEC Calculator 2022'!S59&lt;=66.99),(600-0.15*'SEC Calculator 2022'!F59),960-0.24*'SEC Calculator 2022'!F59))))),0)</f>
        <v>0</v>
      </c>
      <c r="U59" s="80">
        <f t="shared" si="1"/>
        <v>122</v>
      </c>
      <c r="V59" s="79">
        <f>IFERROR(IF(G59&lt;=3000,G59*VLOOKUP(U59,'SEC Appendix V2'!$E$8:$H$107,3,FALSE),IF(U59&lt;55,0,IF(AND('SEC Calculator 2022'!U59&gt;=55,'SEC Calculator 2022'!U59&lt;59.99),(120-0.03*'SEC Calculator 2022'!G59),IF(AND('SEC Calculator 2022'!U59&gt;=60,'SEC Calculator 2022'!U59&lt;=64.99),(360-0.09*'SEC Calculator 2022'!G59),IF(AND('SEC Calculator 2022'!U59&gt;=65,'SEC Calculator 2022'!U59&lt;=66.99),(600-0.15*'SEC Calculator 2022'!G59),960-0.24*'SEC Calculator 2022'!G59))))),0)</f>
        <v>0</v>
      </c>
      <c r="W59" s="80">
        <f t="shared" si="2"/>
        <v>122</v>
      </c>
      <c r="X59" s="79">
        <f>IFERROR(IF(H59&lt;=3000,H59*VLOOKUP(W59,'SEC Appendix V2'!$E$8:$H$107,3,FALSE),IF(W59&lt;55,0,IF(AND('SEC Calculator 2022'!W59&gt;=55,'SEC Calculator 2022'!W59&lt;59.99),(120-0.03*'SEC Calculator 2022'!H59),IF(AND('SEC Calculator 2022'!W59&gt;=60,'SEC Calculator 2022'!W59&lt;=64.99),(360-0.09*'SEC Calculator 2022'!H59),IF(AND('SEC Calculator 2022'!W59&gt;=65,'SEC Calculator 2022'!W59&lt;=66.99),(600-0.15*'SEC Calculator 2022'!H59),960-0.24*'SEC Calculator 2022'!H59))))),0)</f>
        <v>0</v>
      </c>
      <c r="Y59" s="80">
        <f t="shared" si="3"/>
        <v>122</v>
      </c>
      <c r="Z59" s="79">
        <f>IFERROR(IF(I59&lt;=3000,I59*VLOOKUP(Y59,'SEC Appendix V2'!$E$8:$H$107,3,FALSE),IF(Y59&lt;55,0,IF(AND('SEC Calculator 2022'!Y59&gt;=55,'SEC Calculator 2022'!Y59&lt;59.99),(120-0.03*'SEC Calculator 2022'!I59),IF(AND('SEC Calculator 2022'!Y59&gt;=60,'SEC Calculator 2022'!Y59&lt;=64.99),(360-0.09*'SEC Calculator 2022'!I59),IF(AND('SEC Calculator 2022'!Y59&gt;=65,'SEC Calculator 2022'!Y59&lt;=66.99),(600-0.15*'SEC Calculator 2022'!I59),960-0.24*'SEC Calculator 2022'!I59))))),0)</f>
        <v>0</v>
      </c>
      <c r="AA59" s="80">
        <f t="shared" si="4"/>
        <v>122</v>
      </c>
      <c r="AB59" s="79">
        <f>IFERROR(IF(J59&lt;=3000,J59*VLOOKUP(AA59,'SEC Appendix V2'!$E$8:$H$107,3,FALSE),IF(AA59&lt;55,0,IF(AND('SEC Calculator 2022'!AA59&gt;=55,'SEC Calculator 2022'!AA59&lt;59.99),(120-0.03*'SEC Calculator 2022'!J59),IF(AND('SEC Calculator 2022'!AA59&gt;=60,'SEC Calculator 2022'!AA59&lt;=64.99),(360-0.09*'SEC Calculator 2022'!J59),IF(AND('SEC Calculator 2022'!AA59&gt;=65,'SEC Calculator 2022'!AA59&lt;=66.99),(600-0.15*'SEC Calculator 2022'!J59),960-0.24*'SEC Calculator 2022'!J59))))),0)</f>
        <v>0</v>
      </c>
      <c r="AC59" s="80">
        <f t="shared" si="5"/>
        <v>122</v>
      </c>
      <c r="AD59" s="79">
        <f>IFERROR(IF(K59&lt;=3000,K59*VLOOKUP(AC59,'SEC Appendix V2'!$E$8:$H$107,3,FALSE),IF(AC59&lt;55,0,IF(AND('SEC Calculator 2022'!AC59&gt;=55,'SEC Calculator 2022'!AC59&lt;59.99),(120-0.03*'SEC Calculator 2022'!K59),IF(AND('SEC Calculator 2022'!AC59&gt;=60,'SEC Calculator 2022'!AC59&lt;=64.99),(360-0.09*'SEC Calculator 2022'!K59),IF(AND('SEC Calculator 2022'!AC59&gt;=65,'SEC Calculator 2022'!AC59&lt;=66.99),(600-0.15*'SEC Calculator 2022'!K59),960-0.24*'SEC Calculator 2022'!K59))))),0)</f>
        <v>0</v>
      </c>
      <c r="AE59" s="80">
        <f t="shared" si="6"/>
        <v>122</v>
      </c>
      <c r="AF59" s="79">
        <f>IFERROR(IF(L59&lt;=3000,L59*VLOOKUP(AE59,'SEC Appendix V2'!$E$8:$H$107,3,FALSE),IF(AE59&lt;55,0,IF(AND('SEC Calculator 2022'!AE59&gt;=55,'SEC Calculator 2022'!AE59&lt;59.99),(120-0.03*'SEC Calculator 2022'!L59),IF(AND('SEC Calculator 2022'!AE59&gt;=60,'SEC Calculator 2022'!AE59&lt;=64.99),(360-0.09*'SEC Calculator 2022'!L59),IF(AND('SEC Calculator 2022'!AE59&gt;=65,'SEC Calculator 2022'!AE59&lt;=66.99),(600-0.15*'SEC Calculator 2022'!L59),960-0.24*'SEC Calculator 2022'!L59))))),0)</f>
        <v>0</v>
      </c>
      <c r="AG59" s="80">
        <f t="shared" si="7"/>
        <v>122</v>
      </c>
      <c r="AH59" s="79">
        <f>IFERROR(IF(M59&lt;=3000,M59*VLOOKUP(AG59,'SEC Appendix V2'!$E$8:$H$107,3,FALSE),IF(AG59&lt;55,0,IF(AND('SEC Calculator 2022'!AG59&gt;=55,'SEC Calculator 2022'!AG59&lt;59.99),(120-0.03*'SEC Calculator 2022'!M59),IF(AND('SEC Calculator 2022'!AG59&gt;=60,'SEC Calculator 2022'!AG59&lt;=64.99),(360-0.09*'SEC Calculator 2022'!M59),IF(AND('SEC Calculator 2022'!AG59&gt;=65,'SEC Calculator 2022'!AG59&lt;=66.99),(600-0.15*'SEC Calculator 2022'!M59),960-0.24*'SEC Calculator 2022'!M59))))),0)</f>
        <v>0</v>
      </c>
      <c r="AI59" s="80">
        <f t="shared" si="8"/>
        <v>122</v>
      </c>
      <c r="AJ59" s="79">
        <f>IFERROR(IF(N59&lt;=3000,N59*VLOOKUP(AI59,'SEC Appendix V2'!$E$8:$H$107,3,FALSE),IF(AI59&lt;55,0,IF(AND('SEC Calculator 2022'!AI59&gt;=55,'SEC Calculator 2022'!AI59&lt;59.99),(120-0.03*'SEC Calculator 2022'!N59),IF(AND('SEC Calculator 2022'!AI59&gt;=60,'SEC Calculator 2022'!AI59&lt;=64.99),(360-0.09*'SEC Calculator 2022'!N59),IF(AND('SEC Calculator 2022'!AI59&gt;=65,'SEC Calculator 2022'!AI59&lt;=66.99),(600-0.15*'SEC Calculator 2022'!N59),960-0.24*'SEC Calculator 2022'!N59))))),0)</f>
        <v>0</v>
      </c>
      <c r="AK59" s="80">
        <f t="shared" si="9"/>
        <v>122</v>
      </c>
      <c r="AL59" s="79">
        <f>IFERROR(IF(O59&lt;=3000,O59*VLOOKUP(AK59,'SEC Appendix V2'!$E$8:$H$107,3,FALSE),IF(AK59&lt;55,0,IF(AND('SEC Calculator 2022'!AK59&gt;=55,'SEC Calculator 2022'!AK59&lt;59.99),(120-0.03*'SEC Calculator 2022'!O59),IF(AND('SEC Calculator 2022'!AK59&gt;=60,'SEC Calculator 2022'!AK59&lt;=64.99),(360-0.09*'SEC Calculator 2022'!O59),IF(AND('SEC Calculator 2022'!AK59&gt;=65,'SEC Calculator 2022'!AK59&lt;=66.99),(600-0.15*'SEC Calculator 2022'!O59),960-0.24*'SEC Calculator 2022'!O59))))),0)</f>
        <v>0</v>
      </c>
      <c r="AM59" s="80">
        <f t="shared" si="10"/>
        <v>122</v>
      </c>
      <c r="AN59" s="79">
        <f>IFERROR(IF(P59&lt;=3000,P59*VLOOKUP(AM59,'SEC Appendix V2'!$E$8:$H$107,3,FALSE),IF(AM59&lt;55,0,IF(AND('SEC Calculator 2022'!AM59&gt;=55,'SEC Calculator 2022'!AM59&lt;59.99),(120-0.03*'SEC Calculator 2022'!P59),IF(AND('SEC Calculator 2022'!AM59&gt;=60,'SEC Calculator 2022'!AM59&lt;=64.99),(360-0.09*'SEC Calculator 2022'!P59),IF(AND('SEC Calculator 2022'!AM59&gt;=65,'SEC Calculator 2022'!AM59&lt;=66.99),(600-0.15*'SEC Calculator 2022'!P59),960-0.24*'SEC Calculator 2022'!P59))))),0)</f>
        <v>0</v>
      </c>
      <c r="AO59" s="81">
        <f t="shared" si="12"/>
        <v>0</v>
      </c>
    </row>
    <row r="60" spans="1:41" outlineLevel="1" x14ac:dyDescent="0.25">
      <c r="A60" s="70">
        <v>31</v>
      </c>
      <c r="B60" s="57"/>
      <c r="C60" s="58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50">
        <f t="shared" si="11"/>
        <v>122</v>
      </c>
      <c r="R60" s="77">
        <f>IFERROR(IF(E60&lt;=3000,E60*VLOOKUP(Q60,'SEC Appendix V2'!$E$8:$H$107,3,FALSE),IF(Q60&lt;55,0,IF(AND('SEC Calculator 2022'!Q60&gt;=55,'SEC Calculator 2022'!Q60&lt;59.99),(120-0.03*'SEC Calculator 2022'!E60),IF(AND('SEC Calculator 2022'!Q60&gt;=60,'SEC Calculator 2022'!Q60&lt;=64.99),(360-0.09*'SEC Calculator 2022'!E60),IF(AND('SEC Calculator 2022'!Q60&gt;=65,'SEC Calculator 2022'!Q60&lt;=66.99),(600-0.15*'SEC Calculator 2022'!E60),960-0.24*'SEC Calculator 2022'!E60))))),0)</f>
        <v>0</v>
      </c>
      <c r="S60" s="78">
        <f t="shared" si="0"/>
        <v>122</v>
      </c>
      <c r="T60" s="79">
        <f>IFERROR(IF(F60&lt;=3000,F60*VLOOKUP(S60,'SEC Appendix V2'!$E$8:$H$107,3,FALSE),IF(S60&lt;55,0,IF(AND('SEC Calculator 2022'!S60&gt;=55,'SEC Calculator 2022'!S60&lt;59.99),(120-0.03*'SEC Calculator 2022'!F60),IF(AND('SEC Calculator 2022'!S60&gt;=60,'SEC Calculator 2022'!S60&lt;=64.99),(360-0.09*'SEC Calculator 2022'!F60),IF(AND('SEC Calculator 2022'!S60&gt;=65,'SEC Calculator 2022'!S60&lt;=66.99),(600-0.15*'SEC Calculator 2022'!F60),960-0.24*'SEC Calculator 2022'!F60))))),0)</f>
        <v>0</v>
      </c>
      <c r="U60" s="80">
        <f t="shared" si="1"/>
        <v>122</v>
      </c>
      <c r="V60" s="79">
        <f>IFERROR(IF(G60&lt;=3000,G60*VLOOKUP(U60,'SEC Appendix V2'!$E$8:$H$107,3,FALSE),IF(U60&lt;55,0,IF(AND('SEC Calculator 2022'!U60&gt;=55,'SEC Calculator 2022'!U60&lt;59.99),(120-0.03*'SEC Calculator 2022'!G60),IF(AND('SEC Calculator 2022'!U60&gt;=60,'SEC Calculator 2022'!U60&lt;=64.99),(360-0.09*'SEC Calculator 2022'!G60),IF(AND('SEC Calculator 2022'!U60&gt;=65,'SEC Calculator 2022'!U60&lt;=66.99),(600-0.15*'SEC Calculator 2022'!G60),960-0.24*'SEC Calculator 2022'!G60))))),0)</f>
        <v>0</v>
      </c>
      <c r="W60" s="80">
        <f t="shared" si="2"/>
        <v>122</v>
      </c>
      <c r="X60" s="79">
        <f>IFERROR(IF(H60&lt;=3000,H60*VLOOKUP(W60,'SEC Appendix V2'!$E$8:$H$107,3,FALSE),IF(W60&lt;55,0,IF(AND('SEC Calculator 2022'!W60&gt;=55,'SEC Calculator 2022'!W60&lt;59.99),(120-0.03*'SEC Calculator 2022'!H60),IF(AND('SEC Calculator 2022'!W60&gt;=60,'SEC Calculator 2022'!W60&lt;=64.99),(360-0.09*'SEC Calculator 2022'!H60),IF(AND('SEC Calculator 2022'!W60&gt;=65,'SEC Calculator 2022'!W60&lt;=66.99),(600-0.15*'SEC Calculator 2022'!H60),960-0.24*'SEC Calculator 2022'!H60))))),0)</f>
        <v>0</v>
      </c>
      <c r="Y60" s="80">
        <f t="shared" si="3"/>
        <v>122</v>
      </c>
      <c r="Z60" s="79">
        <f>IFERROR(IF(I60&lt;=3000,I60*VLOOKUP(Y60,'SEC Appendix V2'!$E$8:$H$107,3,FALSE),IF(Y60&lt;55,0,IF(AND('SEC Calculator 2022'!Y60&gt;=55,'SEC Calculator 2022'!Y60&lt;59.99),(120-0.03*'SEC Calculator 2022'!I60),IF(AND('SEC Calculator 2022'!Y60&gt;=60,'SEC Calculator 2022'!Y60&lt;=64.99),(360-0.09*'SEC Calculator 2022'!I60),IF(AND('SEC Calculator 2022'!Y60&gt;=65,'SEC Calculator 2022'!Y60&lt;=66.99),(600-0.15*'SEC Calculator 2022'!I60),960-0.24*'SEC Calculator 2022'!I60))))),0)</f>
        <v>0</v>
      </c>
      <c r="AA60" s="80">
        <f t="shared" si="4"/>
        <v>122</v>
      </c>
      <c r="AB60" s="79">
        <f>IFERROR(IF(J60&lt;=3000,J60*VLOOKUP(AA60,'SEC Appendix V2'!$E$8:$H$107,3,FALSE),IF(AA60&lt;55,0,IF(AND('SEC Calculator 2022'!AA60&gt;=55,'SEC Calculator 2022'!AA60&lt;59.99),(120-0.03*'SEC Calculator 2022'!J60),IF(AND('SEC Calculator 2022'!AA60&gt;=60,'SEC Calculator 2022'!AA60&lt;=64.99),(360-0.09*'SEC Calculator 2022'!J60),IF(AND('SEC Calculator 2022'!AA60&gt;=65,'SEC Calculator 2022'!AA60&lt;=66.99),(600-0.15*'SEC Calculator 2022'!J60),960-0.24*'SEC Calculator 2022'!J60))))),0)</f>
        <v>0</v>
      </c>
      <c r="AC60" s="80">
        <f t="shared" si="5"/>
        <v>122</v>
      </c>
      <c r="AD60" s="79">
        <f>IFERROR(IF(K60&lt;=3000,K60*VLOOKUP(AC60,'SEC Appendix V2'!$E$8:$H$107,3,FALSE),IF(AC60&lt;55,0,IF(AND('SEC Calculator 2022'!AC60&gt;=55,'SEC Calculator 2022'!AC60&lt;59.99),(120-0.03*'SEC Calculator 2022'!K60),IF(AND('SEC Calculator 2022'!AC60&gt;=60,'SEC Calculator 2022'!AC60&lt;=64.99),(360-0.09*'SEC Calculator 2022'!K60),IF(AND('SEC Calculator 2022'!AC60&gt;=65,'SEC Calculator 2022'!AC60&lt;=66.99),(600-0.15*'SEC Calculator 2022'!K60),960-0.24*'SEC Calculator 2022'!K60))))),0)</f>
        <v>0</v>
      </c>
      <c r="AE60" s="80">
        <f t="shared" si="6"/>
        <v>122</v>
      </c>
      <c r="AF60" s="79">
        <f>IFERROR(IF(L60&lt;=3000,L60*VLOOKUP(AE60,'SEC Appendix V2'!$E$8:$H$107,3,FALSE),IF(AE60&lt;55,0,IF(AND('SEC Calculator 2022'!AE60&gt;=55,'SEC Calculator 2022'!AE60&lt;59.99),(120-0.03*'SEC Calculator 2022'!L60),IF(AND('SEC Calculator 2022'!AE60&gt;=60,'SEC Calculator 2022'!AE60&lt;=64.99),(360-0.09*'SEC Calculator 2022'!L60),IF(AND('SEC Calculator 2022'!AE60&gt;=65,'SEC Calculator 2022'!AE60&lt;=66.99),(600-0.15*'SEC Calculator 2022'!L60),960-0.24*'SEC Calculator 2022'!L60))))),0)</f>
        <v>0</v>
      </c>
      <c r="AG60" s="80">
        <f t="shared" si="7"/>
        <v>122</v>
      </c>
      <c r="AH60" s="79">
        <f>IFERROR(IF(M60&lt;=3000,M60*VLOOKUP(AG60,'SEC Appendix V2'!$E$8:$H$107,3,FALSE),IF(AG60&lt;55,0,IF(AND('SEC Calculator 2022'!AG60&gt;=55,'SEC Calculator 2022'!AG60&lt;59.99),(120-0.03*'SEC Calculator 2022'!M60),IF(AND('SEC Calculator 2022'!AG60&gt;=60,'SEC Calculator 2022'!AG60&lt;=64.99),(360-0.09*'SEC Calculator 2022'!M60),IF(AND('SEC Calculator 2022'!AG60&gt;=65,'SEC Calculator 2022'!AG60&lt;=66.99),(600-0.15*'SEC Calculator 2022'!M60),960-0.24*'SEC Calculator 2022'!M60))))),0)</f>
        <v>0</v>
      </c>
      <c r="AI60" s="80">
        <f t="shared" si="8"/>
        <v>122</v>
      </c>
      <c r="AJ60" s="79">
        <f>IFERROR(IF(N60&lt;=3000,N60*VLOOKUP(AI60,'SEC Appendix V2'!$E$8:$H$107,3,FALSE),IF(AI60&lt;55,0,IF(AND('SEC Calculator 2022'!AI60&gt;=55,'SEC Calculator 2022'!AI60&lt;59.99),(120-0.03*'SEC Calculator 2022'!N60),IF(AND('SEC Calculator 2022'!AI60&gt;=60,'SEC Calculator 2022'!AI60&lt;=64.99),(360-0.09*'SEC Calculator 2022'!N60),IF(AND('SEC Calculator 2022'!AI60&gt;=65,'SEC Calculator 2022'!AI60&lt;=66.99),(600-0.15*'SEC Calculator 2022'!N60),960-0.24*'SEC Calculator 2022'!N60))))),0)</f>
        <v>0</v>
      </c>
      <c r="AK60" s="80">
        <f t="shared" si="9"/>
        <v>122</v>
      </c>
      <c r="AL60" s="79">
        <f>IFERROR(IF(O60&lt;=3000,O60*VLOOKUP(AK60,'SEC Appendix V2'!$E$8:$H$107,3,FALSE),IF(AK60&lt;55,0,IF(AND('SEC Calculator 2022'!AK60&gt;=55,'SEC Calculator 2022'!AK60&lt;59.99),(120-0.03*'SEC Calculator 2022'!O60),IF(AND('SEC Calculator 2022'!AK60&gt;=60,'SEC Calculator 2022'!AK60&lt;=64.99),(360-0.09*'SEC Calculator 2022'!O60),IF(AND('SEC Calculator 2022'!AK60&gt;=65,'SEC Calculator 2022'!AK60&lt;=66.99),(600-0.15*'SEC Calculator 2022'!O60),960-0.24*'SEC Calculator 2022'!O60))))),0)</f>
        <v>0</v>
      </c>
      <c r="AM60" s="80">
        <f t="shared" si="10"/>
        <v>122</v>
      </c>
      <c r="AN60" s="79">
        <f>IFERROR(IF(P60&lt;=3000,P60*VLOOKUP(AM60,'SEC Appendix V2'!$E$8:$H$107,3,FALSE),IF(AM60&lt;55,0,IF(AND('SEC Calculator 2022'!AM60&gt;=55,'SEC Calculator 2022'!AM60&lt;59.99),(120-0.03*'SEC Calculator 2022'!P60),IF(AND('SEC Calculator 2022'!AM60&gt;=60,'SEC Calculator 2022'!AM60&lt;=64.99),(360-0.09*'SEC Calculator 2022'!P60),IF(AND('SEC Calculator 2022'!AM60&gt;=65,'SEC Calculator 2022'!AM60&lt;=66.99),(600-0.15*'SEC Calculator 2022'!P60),960-0.24*'SEC Calculator 2022'!P60))))),0)</f>
        <v>0</v>
      </c>
      <c r="AO60" s="81">
        <f t="shared" si="12"/>
        <v>0</v>
      </c>
    </row>
    <row r="61" spans="1:41" outlineLevel="1" x14ac:dyDescent="0.25">
      <c r="A61" s="70">
        <v>32</v>
      </c>
      <c r="B61" s="57"/>
      <c r="C61" s="58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50">
        <f t="shared" si="11"/>
        <v>122</v>
      </c>
      <c r="R61" s="77">
        <f>IFERROR(IF(E61&lt;=3000,E61*VLOOKUP(Q61,'SEC Appendix V2'!$E$8:$H$107,3,FALSE),IF(Q61&lt;55,0,IF(AND('SEC Calculator 2022'!Q61&gt;=55,'SEC Calculator 2022'!Q61&lt;59.99),(120-0.03*'SEC Calculator 2022'!E61),IF(AND('SEC Calculator 2022'!Q61&gt;=60,'SEC Calculator 2022'!Q61&lt;=64.99),(360-0.09*'SEC Calculator 2022'!E61),IF(AND('SEC Calculator 2022'!Q61&gt;=65,'SEC Calculator 2022'!Q61&lt;=66.99),(600-0.15*'SEC Calculator 2022'!E61),960-0.24*'SEC Calculator 2022'!E61))))),0)</f>
        <v>0</v>
      </c>
      <c r="S61" s="78">
        <f t="shared" si="0"/>
        <v>122</v>
      </c>
      <c r="T61" s="79">
        <f>IFERROR(IF(F61&lt;=3000,F61*VLOOKUP(S61,'SEC Appendix V2'!$E$8:$H$107,3,FALSE),IF(S61&lt;55,0,IF(AND('SEC Calculator 2022'!S61&gt;=55,'SEC Calculator 2022'!S61&lt;59.99),(120-0.03*'SEC Calculator 2022'!F61),IF(AND('SEC Calculator 2022'!S61&gt;=60,'SEC Calculator 2022'!S61&lt;=64.99),(360-0.09*'SEC Calculator 2022'!F61),IF(AND('SEC Calculator 2022'!S61&gt;=65,'SEC Calculator 2022'!S61&lt;=66.99),(600-0.15*'SEC Calculator 2022'!F61),960-0.24*'SEC Calculator 2022'!F61))))),0)</f>
        <v>0</v>
      </c>
      <c r="U61" s="80">
        <f t="shared" si="1"/>
        <v>122</v>
      </c>
      <c r="V61" s="79">
        <f>IFERROR(IF(G61&lt;=3000,G61*VLOOKUP(U61,'SEC Appendix V2'!$E$8:$H$107,3,FALSE),IF(U61&lt;55,0,IF(AND('SEC Calculator 2022'!U61&gt;=55,'SEC Calculator 2022'!U61&lt;59.99),(120-0.03*'SEC Calculator 2022'!G61),IF(AND('SEC Calculator 2022'!U61&gt;=60,'SEC Calculator 2022'!U61&lt;=64.99),(360-0.09*'SEC Calculator 2022'!G61),IF(AND('SEC Calculator 2022'!U61&gt;=65,'SEC Calculator 2022'!U61&lt;=66.99),(600-0.15*'SEC Calculator 2022'!G61),960-0.24*'SEC Calculator 2022'!G61))))),0)</f>
        <v>0</v>
      </c>
      <c r="W61" s="80">
        <f t="shared" si="2"/>
        <v>122</v>
      </c>
      <c r="X61" s="79">
        <f>IFERROR(IF(H61&lt;=3000,H61*VLOOKUP(W61,'SEC Appendix V2'!$E$8:$H$107,3,FALSE),IF(W61&lt;55,0,IF(AND('SEC Calculator 2022'!W61&gt;=55,'SEC Calculator 2022'!W61&lt;59.99),(120-0.03*'SEC Calculator 2022'!H61),IF(AND('SEC Calculator 2022'!W61&gt;=60,'SEC Calculator 2022'!W61&lt;=64.99),(360-0.09*'SEC Calculator 2022'!H61),IF(AND('SEC Calculator 2022'!W61&gt;=65,'SEC Calculator 2022'!W61&lt;=66.99),(600-0.15*'SEC Calculator 2022'!H61),960-0.24*'SEC Calculator 2022'!H61))))),0)</f>
        <v>0</v>
      </c>
      <c r="Y61" s="80">
        <f t="shared" si="3"/>
        <v>122</v>
      </c>
      <c r="Z61" s="79">
        <f>IFERROR(IF(I61&lt;=3000,I61*VLOOKUP(Y61,'SEC Appendix V2'!$E$8:$H$107,3,FALSE),IF(Y61&lt;55,0,IF(AND('SEC Calculator 2022'!Y61&gt;=55,'SEC Calculator 2022'!Y61&lt;59.99),(120-0.03*'SEC Calculator 2022'!I61),IF(AND('SEC Calculator 2022'!Y61&gt;=60,'SEC Calculator 2022'!Y61&lt;=64.99),(360-0.09*'SEC Calculator 2022'!I61),IF(AND('SEC Calculator 2022'!Y61&gt;=65,'SEC Calculator 2022'!Y61&lt;=66.99),(600-0.15*'SEC Calculator 2022'!I61),960-0.24*'SEC Calculator 2022'!I61))))),0)</f>
        <v>0</v>
      </c>
      <c r="AA61" s="80">
        <f t="shared" si="4"/>
        <v>122</v>
      </c>
      <c r="AB61" s="79">
        <f>IFERROR(IF(J61&lt;=3000,J61*VLOOKUP(AA61,'SEC Appendix V2'!$E$8:$H$107,3,FALSE),IF(AA61&lt;55,0,IF(AND('SEC Calculator 2022'!AA61&gt;=55,'SEC Calculator 2022'!AA61&lt;59.99),(120-0.03*'SEC Calculator 2022'!J61),IF(AND('SEC Calculator 2022'!AA61&gt;=60,'SEC Calculator 2022'!AA61&lt;=64.99),(360-0.09*'SEC Calculator 2022'!J61),IF(AND('SEC Calculator 2022'!AA61&gt;=65,'SEC Calculator 2022'!AA61&lt;=66.99),(600-0.15*'SEC Calculator 2022'!J61),960-0.24*'SEC Calculator 2022'!J61))))),0)</f>
        <v>0</v>
      </c>
      <c r="AC61" s="80">
        <f t="shared" si="5"/>
        <v>122</v>
      </c>
      <c r="AD61" s="79">
        <f>IFERROR(IF(K61&lt;=3000,K61*VLOOKUP(AC61,'SEC Appendix V2'!$E$8:$H$107,3,FALSE),IF(AC61&lt;55,0,IF(AND('SEC Calculator 2022'!AC61&gt;=55,'SEC Calculator 2022'!AC61&lt;59.99),(120-0.03*'SEC Calculator 2022'!K61),IF(AND('SEC Calculator 2022'!AC61&gt;=60,'SEC Calculator 2022'!AC61&lt;=64.99),(360-0.09*'SEC Calculator 2022'!K61),IF(AND('SEC Calculator 2022'!AC61&gt;=65,'SEC Calculator 2022'!AC61&lt;=66.99),(600-0.15*'SEC Calculator 2022'!K61),960-0.24*'SEC Calculator 2022'!K61))))),0)</f>
        <v>0</v>
      </c>
      <c r="AE61" s="80">
        <f t="shared" si="6"/>
        <v>122</v>
      </c>
      <c r="AF61" s="79">
        <f>IFERROR(IF(L61&lt;=3000,L61*VLOOKUP(AE61,'SEC Appendix V2'!$E$8:$H$107,3,FALSE),IF(AE61&lt;55,0,IF(AND('SEC Calculator 2022'!AE61&gt;=55,'SEC Calculator 2022'!AE61&lt;59.99),(120-0.03*'SEC Calculator 2022'!L61),IF(AND('SEC Calculator 2022'!AE61&gt;=60,'SEC Calculator 2022'!AE61&lt;=64.99),(360-0.09*'SEC Calculator 2022'!L61),IF(AND('SEC Calculator 2022'!AE61&gt;=65,'SEC Calculator 2022'!AE61&lt;=66.99),(600-0.15*'SEC Calculator 2022'!L61),960-0.24*'SEC Calculator 2022'!L61))))),0)</f>
        <v>0</v>
      </c>
      <c r="AG61" s="80">
        <f t="shared" si="7"/>
        <v>122</v>
      </c>
      <c r="AH61" s="79">
        <f>IFERROR(IF(M61&lt;=3000,M61*VLOOKUP(AG61,'SEC Appendix V2'!$E$8:$H$107,3,FALSE),IF(AG61&lt;55,0,IF(AND('SEC Calculator 2022'!AG61&gt;=55,'SEC Calculator 2022'!AG61&lt;59.99),(120-0.03*'SEC Calculator 2022'!M61),IF(AND('SEC Calculator 2022'!AG61&gt;=60,'SEC Calculator 2022'!AG61&lt;=64.99),(360-0.09*'SEC Calculator 2022'!M61),IF(AND('SEC Calculator 2022'!AG61&gt;=65,'SEC Calculator 2022'!AG61&lt;=66.99),(600-0.15*'SEC Calculator 2022'!M61),960-0.24*'SEC Calculator 2022'!M61))))),0)</f>
        <v>0</v>
      </c>
      <c r="AI61" s="80">
        <f t="shared" si="8"/>
        <v>122</v>
      </c>
      <c r="AJ61" s="79">
        <f>IFERROR(IF(N61&lt;=3000,N61*VLOOKUP(AI61,'SEC Appendix V2'!$E$8:$H$107,3,FALSE),IF(AI61&lt;55,0,IF(AND('SEC Calculator 2022'!AI61&gt;=55,'SEC Calculator 2022'!AI61&lt;59.99),(120-0.03*'SEC Calculator 2022'!N61),IF(AND('SEC Calculator 2022'!AI61&gt;=60,'SEC Calculator 2022'!AI61&lt;=64.99),(360-0.09*'SEC Calculator 2022'!N61),IF(AND('SEC Calculator 2022'!AI61&gt;=65,'SEC Calculator 2022'!AI61&lt;=66.99),(600-0.15*'SEC Calculator 2022'!N61),960-0.24*'SEC Calculator 2022'!N61))))),0)</f>
        <v>0</v>
      </c>
      <c r="AK61" s="80">
        <f t="shared" si="9"/>
        <v>122</v>
      </c>
      <c r="AL61" s="79">
        <f>IFERROR(IF(O61&lt;=3000,O61*VLOOKUP(AK61,'SEC Appendix V2'!$E$8:$H$107,3,FALSE),IF(AK61&lt;55,0,IF(AND('SEC Calculator 2022'!AK61&gt;=55,'SEC Calculator 2022'!AK61&lt;59.99),(120-0.03*'SEC Calculator 2022'!O61),IF(AND('SEC Calculator 2022'!AK61&gt;=60,'SEC Calculator 2022'!AK61&lt;=64.99),(360-0.09*'SEC Calculator 2022'!O61),IF(AND('SEC Calculator 2022'!AK61&gt;=65,'SEC Calculator 2022'!AK61&lt;=66.99),(600-0.15*'SEC Calculator 2022'!O61),960-0.24*'SEC Calculator 2022'!O61))))),0)</f>
        <v>0</v>
      </c>
      <c r="AM61" s="80">
        <f t="shared" si="10"/>
        <v>122</v>
      </c>
      <c r="AN61" s="79">
        <f>IFERROR(IF(P61&lt;=3000,P61*VLOOKUP(AM61,'SEC Appendix V2'!$E$8:$H$107,3,FALSE),IF(AM61&lt;55,0,IF(AND('SEC Calculator 2022'!AM61&gt;=55,'SEC Calculator 2022'!AM61&lt;59.99),(120-0.03*'SEC Calculator 2022'!P61),IF(AND('SEC Calculator 2022'!AM61&gt;=60,'SEC Calculator 2022'!AM61&lt;=64.99),(360-0.09*'SEC Calculator 2022'!P61),IF(AND('SEC Calculator 2022'!AM61&gt;=65,'SEC Calculator 2022'!AM61&lt;=66.99),(600-0.15*'SEC Calculator 2022'!P61),960-0.24*'SEC Calculator 2022'!P61))))),0)</f>
        <v>0</v>
      </c>
      <c r="AO61" s="81">
        <f t="shared" si="12"/>
        <v>0</v>
      </c>
    </row>
    <row r="62" spans="1:41" outlineLevel="1" x14ac:dyDescent="0.25">
      <c r="A62" s="70">
        <v>33</v>
      </c>
      <c r="B62" s="58"/>
      <c r="C62" s="58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50">
        <f t="shared" si="11"/>
        <v>122</v>
      </c>
      <c r="R62" s="77">
        <f>IFERROR(IF(E62&lt;=3000,E62*VLOOKUP(Q62,'SEC Appendix V2'!$E$8:$H$107,3,FALSE),IF(Q62&lt;55,0,IF(AND('SEC Calculator 2022'!Q62&gt;=55,'SEC Calculator 2022'!Q62&lt;59.99),(120-0.03*'SEC Calculator 2022'!E62),IF(AND('SEC Calculator 2022'!Q62&gt;=60,'SEC Calculator 2022'!Q62&lt;=64.99),(360-0.09*'SEC Calculator 2022'!E62),IF(AND('SEC Calculator 2022'!Q62&gt;=65,'SEC Calculator 2022'!Q62&lt;=66.99),(600-0.15*'SEC Calculator 2022'!E62),960-0.24*'SEC Calculator 2022'!E62))))),0)</f>
        <v>0</v>
      </c>
      <c r="S62" s="78">
        <f t="shared" si="0"/>
        <v>122</v>
      </c>
      <c r="T62" s="79">
        <f>IFERROR(IF(F62&lt;=3000,F62*VLOOKUP(S62,'SEC Appendix V2'!$E$8:$H$107,3,FALSE),IF(S62&lt;55,0,IF(AND('SEC Calculator 2022'!S62&gt;=55,'SEC Calculator 2022'!S62&lt;59.99),(120-0.03*'SEC Calculator 2022'!F62),IF(AND('SEC Calculator 2022'!S62&gt;=60,'SEC Calculator 2022'!S62&lt;=64.99),(360-0.09*'SEC Calculator 2022'!F62),IF(AND('SEC Calculator 2022'!S62&gt;=65,'SEC Calculator 2022'!S62&lt;=66.99),(600-0.15*'SEC Calculator 2022'!F62),960-0.24*'SEC Calculator 2022'!F62))))),0)</f>
        <v>0</v>
      </c>
      <c r="U62" s="80">
        <f t="shared" si="1"/>
        <v>122</v>
      </c>
      <c r="V62" s="79">
        <f>IFERROR(IF(G62&lt;=3000,G62*VLOOKUP(U62,'SEC Appendix V2'!$E$8:$H$107,3,FALSE),IF(U62&lt;55,0,IF(AND('SEC Calculator 2022'!U62&gt;=55,'SEC Calculator 2022'!U62&lt;59.99),(120-0.03*'SEC Calculator 2022'!G62),IF(AND('SEC Calculator 2022'!U62&gt;=60,'SEC Calculator 2022'!U62&lt;=64.99),(360-0.09*'SEC Calculator 2022'!G62),IF(AND('SEC Calculator 2022'!U62&gt;=65,'SEC Calculator 2022'!U62&lt;=66.99),(600-0.15*'SEC Calculator 2022'!G62),960-0.24*'SEC Calculator 2022'!G62))))),0)</f>
        <v>0</v>
      </c>
      <c r="W62" s="80">
        <f t="shared" si="2"/>
        <v>122</v>
      </c>
      <c r="X62" s="79">
        <f>IFERROR(IF(H62&lt;=3000,H62*VLOOKUP(W62,'SEC Appendix V2'!$E$8:$H$107,3,FALSE),IF(W62&lt;55,0,IF(AND('SEC Calculator 2022'!W62&gt;=55,'SEC Calculator 2022'!W62&lt;59.99),(120-0.03*'SEC Calculator 2022'!H62),IF(AND('SEC Calculator 2022'!W62&gt;=60,'SEC Calculator 2022'!W62&lt;=64.99),(360-0.09*'SEC Calculator 2022'!H62),IF(AND('SEC Calculator 2022'!W62&gt;=65,'SEC Calculator 2022'!W62&lt;=66.99),(600-0.15*'SEC Calculator 2022'!H62),960-0.24*'SEC Calculator 2022'!H62))))),0)</f>
        <v>0</v>
      </c>
      <c r="Y62" s="80">
        <f t="shared" si="3"/>
        <v>122</v>
      </c>
      <c r="Z62" s="79">
        <f>IFERROR(IF(I62&lt;=3000,I62*VLOOKUP(Y62,'SEC Appendix V2'!$E$8:$H$107,3,FALSE),IF(Y62&lt;55,0,IF(AND('SEC Calculator 2022'!Y62&gt;=55,'SEC Calculator 2022'!Y62&lt;59.99),(120-0.03*'SEC Calculator 2022'!I62),IF(AND('SEC Calculator 2022'!Y62&gt;=60,'SEC Calculator 2022'!Y62&lt;=64.99),(360-0.09*'SEC Calculator 2022'!I62),IF(AND('SEC Calculator 2022'!Y62&gt;=65,'SEC Calculator 2022'!Y62&lt;=66.99),(600-0.15*'SEC Calculator 2022'!I62),960-0.24*'SEC Calculator 2022'!I62))))),0)</f>
        <v>0</v>
      </c>
      <c r="AA62" s="80">
        <f t="shared" si="4"/>
        <v>122</v>
      </c>
      <c r="AB62" s="79">
        <f>IFERROR(IF(J62&lt;=3000,J62*VLOOKUP(AA62,'SEC Appendix V2'!$E$8:$H$107,3,FALSE),IF(AA62&lt;55,0,IF(AND('SEC Calculator 2022'!AA62&gt;=55,'SEC Calculator 2022'!AA62&lt;59.99),(120-0.03*'SEC Calculator 2022'!J62),IF(AND('SEC Calculator 2022'!AA62&gt;=60,'SEC Calculator 2022'!AA62&lt;=64.99),(360-0.09*'SEC Calculator 2022'!J62),IF(AND('SEC Calculator 2022'!AA62&gt;=65,'SEC Calculator 2022'!AA62&lt;=66.99),(600-0.15*'SEC Calculator 2022'!J62),960-0.24*'SEC Calculator 2022'!J62))))),0)</f>
        <v>0</v>
      </c>
      <c r="AC62" s="80">
        <f t="shared" si="5"/>
        <v>122</v>
      </c>
      <c r="AD62" s="79">
        <f>IFERROR(IF(K62&lt;=3000,K62*VLOOKUP(AC62,'SEC Appendix V2'!$E$8:$H$107,3,FALSE),IF(AC62&lt;55,0,IF(AND('SEC Calculator 2022'!AC62&gt;=55,'SEC Calculator 2022'!AC62&lt;59.99),(120-0.03*'SEC Calculator 2022'!K62),IF(AND('SEC Calculator 2022'!AC62&gt;=60,'SEC Calculator 2022'!AC62&lt;=64.99),(360-0.09*'SEC Calculator 2022'!K62),IF(AND('SEC Calculator 2022'!AC62&gt;=65,'SEC Calculator 2022'!AC62&lt;=66.99),(600-0.15*'SEC Calculator 2022'!K62),960-0.24*'SEC Calculator 2022'!K62))))),0)</f>
        <v>0</v>
      </c>
      <c r="AE62" s="80">
        <f t="shared" si="6"/>
        <v>122</v>
      </c>
      <c r="AF62" s="79">
        <f>IFERROR(IF(L62&lt;=3000,L62*VLOOKUP(AE62,'SEC Appendix V2'!$E$8:$H$107,3,FALSE),IF(AE62&lt;55,0,IF(AND('SEC Calculator 2022'!AE62&gt;=55,'SEC Calculator 2022'!AE62&lt;59.99),(120-0.03*'SEC Calculator 2022'!L62),IF(AND('SEC Calculator 2022'!AE62&gt;=60,'SEC Calculator 2022'!AE62&lt;=64.99),(360-0.09*'SEC Calculator 2022'!L62),IF(AND('SEC Calculator 2022'!AE62&gt;=65,'SEC Calculator 2022'!AE62&lt;=66.99),(600-0.15*'SEC Calculator 2022'!L62),960-0.24*'SEC Calculator 2022'!L62))))),0)</f>
        <v>0</v>
      </c>
      <c r="AG62" s="80">
        <f t="shared" si="7"/>
        <v>122</v>
      </c>
      <c r="AH62" s="79">
        <f>IFERROR(IF(M62&lt;=3000,M62*VLOOKUP(AG62,'SEC Appendix V2'!$E$8:$H$107,3,FALSE),IF(AG62&lt;55,0,IF(AND('SEC Calculator 2022'!AG62&gt;=55,'SEC Calculator 2022'!AG62&lt;59.99),(120-0.03*'SEC Calculator 2022'!M62),IF(AND('SEC Calculator 2022'!AG62&gt;=60,'SEC Calculator 2022'!AG62&lt;=64.99),(360-0.09*'SEC Calculator 2022'!M62),IF(AND('SEC Calculator 2022'!AG62&gt;=65,'SEC Calculator 2022'!AG62&lt;=66.99),(600-0.15*'SEC Calculator 2022'!M62),960-0.24*'SEC Calculator 2022'!M62))))),0)</f>
        <v>0</v>
      </c>
      <c r="AI62" s="80">
        <f t="shared" si="8"/>
        <v>122</v>
      </c>
      <c r="AJ62" s="79">
        <f>IFERROR(IF(N62&lt;=3000,N62*VLOOKUP(AI62,'SEC Appendix V2'!$E$8:$H$107,3,FALSE),IF(AI62&lt;55,0,IF(AND('SEC Calculator 2022'!AI62&gt;=55,'SEC Calculator 2022'!AI62&lt;59.99),(120-0.03*'SEC Calculator 2022'!N62),IF(AND('SEC Calculator 2022'!AI62&gt;=60,'SEC Calculator 2022'!AI62&lt;=64.99),(360-0.09*'SEC Calculator 2022'!N62),IF(AND('SEC Calculator 2022'!AI62&gt;=65,'SEC Calculator 2022'!AI62&lt;=66.99),(600-0.15*'SEC Calculator 2022'!N62),960-0.24*'SEC Calculator 2022'!N62))))),0)</f>
        <v>0</v>
      </c>
      <c r="AK62" s="80">
        <f t="shared" si="9"/>
        <v>122</v>
      </c>
      <c r="AL62" s="79">
        <f>IFERROR(IF(O62&lt;=3000,O62*VLOOKUP(AK62,'SEC Appendix V2'!$E$8:$H$107,3,FALSE),IF(AK62&lt;55,0,IF(AND('SEC Calculator 2022'!AK62&gt;=55,'SEC Calculator 2022'!AK62&lt;59.99),(120-0.03*'SEC Calculator 2022'!O62),IF(AND('SEC Calculator 2022'!AK62&gt;=60,'SEC Calculator 2022'!AK62&lt;=64.99),(360-0.09*'SEC Calculator 2022'!O62),IF(AND('SEC Calculator 2022'!AK62&gt;=65,'SEC Calculator 2022'!AK62&lt;=66.99),(600-0.15*'SEC Calculator 2022'!O62),960-0.24*'SEC Calculator 2022'!O62))))),0)</f>
        <v>0</v>
      </c>
      <c r="AM62" s="80">
        <f t="shared" si="10"/>
        <v>122</v>
      </c>
      <c r="AN62" s="79">
        <f>IFERROR(IF(P62&lt;=3000,P62*VLOOKUP(AM62,'SEC Appendix V2'!$E$8:$H$107,3,FALSE),IF(AM62&lt;55,0,IF(AND('SEC Calculator 2022'!AM62&gt;=55,'SEC Calculator 2022'!AM62&lt;59.99),(120-0.03*'SEC Calculator 2022'!P62),IF(AND('SEC Calculator 2022'!AM62&gt;=60,'SEC Calculator 2022'!AM62&lt;=64.99),(360-0.09*'SEC Calculator 2022'!P62),IF(AND('SEC Calculator 2022'!AM62&gt;=65,'SEC Calculator 2022'!AM62&lt;=66.99),(600-0.15*'SEC Calculator 2022'!P62),960-0.24*'SEC Calculator 2022'!P62))))),0)</f>
        <v>0</v>
      </c>
      <c r="AO62" s="81">
        <f t="shared" si="12"/>
        <v>0</v>
      </c>
    </row>
    <row r="63" spans="1:41" outlineLevel="1" x14ac:dyDescent="0.25">
      <c r="A63" s="70">
        <v>34</v>
      </c>
      <c r="B63" s="57"/>
      <c r="C63" s="58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50">
        <f t="shared" si="11"/>
        <v>122</v>
      </c>
      <c r="R63" s="77">
        <f>IFERROR(IF(E63&lt;=3000,E63*VLOOKUP(Q63,'SEC Appendix V2'!$E$8:$H$107,3,FALSE),IF(Q63&lt;55,0,IF(AND('SEC Calculator 2022'!Q63&gt;=55,'SEC Calculator 2022'!Q63&lt;59.99),(120-0.03*'SEC Calculator 2022'!E63),IF(AND('SEC Calculator 2022'!Q63&gt;=60,'SEC Calculator 2022'!Q63&lt;=64.99),(360-0.09*'SEC Calculator 2022'!E63),IF(AND('SEC Calculator 2022'!Q63&gt;=65,'SEC Calculator 2022'!Q63&lt;=66.99),(600-0.15*'SEC Calculator 2022'!E63),960-0.24*'SEC Calculator 2022'!E63))))),0)</f>
        <v>0</v>
      </c>
      <c r="S63" s="78">
        <f t="shared" si="0"/>
        <v>122</v>
      </c>
      <c r="T63" s="79">
        <f>IFERROR(IF(F63&lt;=3000,F63*VLOOKUP(S63,'SEC Appendix V2'!$E$8:$H$107,3,FALSE),IF(S63&lt;55,0,IF(AND('SEC Calculator 2022'!S63&gt;=55,'SEC Calculator 2022'!S63&lt;59.99),(120-0.03*'SEC Calculator 2022'!F63),IF(AND('SEC Calculator 2022'!S63&gt;=60,'SEC Calculator 2022'!S63&lt;=64.99),(360-0.09*'SEC Calculator 2022'!F63),IF(AND('SEC Calculator 2022'!S63&gt;=65,'SEC Calculator 2022'!S63&lt;=66.99),(600-0.15*'SEC Calculator 2022'!F63),960-0.24*'SEC Calculator 2022'!F63))))),0)</f>
        <v>0</v>
      </c>
      <c r="U63" s="80">
        <f t="shared" si="1"/>
        <v>122</v>
      </c>
      <c r="V63" s="79">
        <f>IFERROR(IF(G63&lt;=3000,G63*VLOOKUP(U63,'SEC Appendix V2'!$E$8:$H$107,3,FALSE),IF(U63&lt;55,0,IF(AND('SEC Calculator 2022'!U63&gt;=55,'SEC Calculator 2022'!U63&lt;59.99),(120-0.03*'SEC Calculator 2022'!G63),IF(AND('SEC Calculator 2022'!U63&gt;=60,'SEC Calculator 2022'!U63&lt;=64.99),(360-0.09*'SEC Calculator 2022'!G63),IF(AND('SEC Calculator 2022'!U63&gt;=65,'SEC Calculator 2022'!U63&lt;=66.99),(600-0.15*'SEC Calculator 2022'!G63),960-0.24*'SEC Calculator 2022'!G63))))),0)</f>
        <v>0</v>
      </c>
      <c r="W63" s="80">
        <f t="shared" si="2"/>
        <v>122</v>
      </c>
      <c r="X63" s="79">
        <f>IFERROR(IF(H63&lt;=3000,H63*VLOOKUP(W63,'SEC Appendix V2'!$E$8:$H$107,3,FALSE),IF(W63&lt;55,0,IF(AND('SEC Calculator 2022'!W63&gt;=55,'SEC Calculator 2022'!W63&lt;59.99),(120-0.03*'SEC Calculator 2022'!H63),IF(AND('SEC Calculator 2022'!W63&gt;=60,'SEC Calculator 2022'!W63&lt;=64.99),(360-0.09*'SEC Calculator 2022'!H63),IF(AND('SEC Calculator 2022'!W63&gt;=65,'SEC Calculator 2022'!W63&lt;=66.99),(600-0.15*'SEC Calculator 2022'!H63),960-0.24*'SEC Calculator 2022'!H63))))),0)</f>
        <v>0</v>
      </c>
      <c r="Y63" s="80">
        <f t="shared" si="3"/>
        <v>122</v>
      </c>
      <c r="Z63" s="79">
        <f>IFERROR(IF(I63&lt;=3000,I63*VLOOKUP(Y63,'SEC Appendix V2'!$E$8:$H$107,3,FALSE),IF(Y63&lt;55,0,IF(AND('SEC Calculator 2022'!Y63&gt;=55,'SEC Calculator 2022'!Y63&lt;59.99),(120-0.03*'SEC Calculator 2022'!I63),IF(AND('SEC Calculator 2022'!Y63&gt;=60,'SEC Calculator 2022'!Y63&lt;=64.99),(360-0.09*'SEC Calculator 2022'!I63),IF(AND('SEC Calculator 2022'!Y63&gt;=65,'SEC Calculator 2022'!Y63&lt;=66.99),(600-0.15*'SEC Calculator 2022'!I63),960-0.24*'SEC Calculator 2022'!I63))))),0)</f>
        <v>0</v>
      </c>
      <c r="AA63" s="80">
        <f t="shared" si="4"/>
        <v>122</v>
      </c>
      <c r="AB63" s="79">
        <f>IFERROR(IF(J63&lt;=3000,J63*VLOOKUP(AA63,'SEC Appendix V2'!$E$8:$H$107,3,FALSE),IF(AA63&lt;55,0,IF(AND('SEC Calculator 2022'!AA63&gt;=55,'SEC Calculator 2022'!AA63&lt;59.99),(120-0.03*'SEC Calculator 2022'!J63),IF(AND('SEC Calculator 2022'!AA63&gt;=60,'SEC Calculator 2022'!AA63&lt;=64.99),(360-0.09*'SEC Calculator 2022'!J63),IF(AND('SEC Calculator 2022'!AA63&gt;=65,'SEC Calculator 2022'!AA63&lt;=66.99),(600-0.15*'SEC Calculator 2022'!J63),960-0.24*'SEC Calculator 2022'!J63))))),0)</f>
        <v>0</v>
      </c>
      <c r="AC63" s="80">
        <f t="shared" si="5"/>
        <v>122</v>
      </c>
      <c r="AD63" s="79">
        <f>IFERROR(IF(K63&lt;=3000,K63*VLOOKUP(AC63,'SEC Appendix V2'!$E$8:$H$107,3,FALSE),IF(AC63&lt;55,0,IF(AND('SEC Calculator 2022'!AC63&gt;=55,'SEC Calculator 2022'!AC63&lt;59.99),(120-0.03*'SEC Calculator 2022'!K63),IF(AND('SEC Calculator 2022'!AC63&gt;=60,'SEC Calculator 2022'!AC63&lt;=64.99),(360-0.09*'SEC Calculator 2022'!K63),IF(AND('SEC Calculator 2022'!AC63&gt;=65,'SEC Calculator 2022'!AC63&lt;=66.99),(600-0.15*'SEC Calculator 2022'!K63),960-0.24*'SEC Calculator 2022'!K63))))),0)</f>
        <v>0</v>
      </c>
      <c r="AE63" s="80">
        <f t="shared" si="6"/>
        <v>122</v>
      </c>
      <c r="AF63" s="79">
        <f>IFERROR(IF(L63&lt;=3000,L63*VLOOKUP(AE63,'SEC Appendix V2'!$E$8:$H$107,3,FALSE),IF(AE63&lt;55,0,IF(AND('SEC Calculator 2022'!AE63&gt;=55,'SEC Calculator 2022'!AE63&lt;59.99),(120-0.03*'SEC Calculator 2022'!L63),IF(AND('SEC Calculator 2022'!AE63&gt;=60,'SEC Calculator 2022'!AE63&lt;=64.99),(360-0.09*'SEC Calculator 2022'!L63),IF(AND('SEC Calculator 2022'!AE63&gt;=65,'SEC Calculator 2022'!AE63&lt;=66.99),(600-0.15*'SEC Calculator 2022'!L63),960-0.24*'SEC Calculator 2022'!L63))))),0)</f>
        <v>0</v>
      </c>
      <c r="AG63" s="80">
        <f t="shared" si="7"/>
        <v>122</v>
      </c>
      <c r="AH63" s="79">
        <f>IFERROR(IF(M63&lt;=3000,M63*VLOOKUP(AG63,'SEC Appendix V2'!$E$8:$H$107,3,FALSE),IF(AG63&lt;55,0,IF(AND('SEC Calculator 2022'!AG63&gt;=55,'SEC Calculator 2022'!AG63&lt;59.99),(120-0.03*'SEC Calculator 2022'!M63),IF(AND('SEC Calculator 2022'!AG63&gt;=60,'SEC Calculator 2022'!AG63&lt;=64.99),(360-0.09*'SEC Calculator 2022'!M63),IF(AND('SEC Calculator 2022'!AG63&gt;=65,'SEC Calculator 2022'!AG63&lt;=66.99),(600-0.15*'SEC Calculator 2022'!M63),960-0.24*'SEC Calculator 2022'!M63))))),0)</f>
        <v>0</v>
      </c>
      <c r="AI63" s="80">
        <f t="shared" si="8"/>
        <v>122</v>
      </c>
      <c r="AJ63" s="79">
        <f>IFERROR(IF(N63&lt;=3000,N63*VLOOKUP(AI63,'SEC Appendix V2'!$E$8:$H$107,3,FALSE),IF(AI63&lt;55,0,IF(AND('SEC Calculator 2022'!AI63&gt;=55,'SEC Calculator 2022'!AI63&lt;59.99),(120-0.03*'SEC Calculator 2022'!N63),IF(AND('SEC Calculator 2022'!AI63&gt;=60,'SEC Calculator 2022'!AI63&lt;=64.99),(360-0.09*'SEC Calculator 2022'!N63),IF(AND('SEC Calculator 2022'!AI63&gt;=65,'SEC Calculator 2022'!AI63&lt;=66.99),(600-0.15*'SEC Calculator 2022'!N63),960-0.24*'SEC Calculator 2022'!N63))))),0)</f>
        <v>0</v>
      </c>
      <c r="AK63" s="80">
        <f t="shared" si="9"/>
        <v>122</v>
      </c>
      <c r="AL63" s="79">
        <f>IFERROR(IF(O63&lt;=3000,O63*VLOOKUP(AK63,'SEC Appendix V2'!$E$8:$H$107,3,FALSE),IF(AK63&lt;55,0,IF(AND('SEC Calculator 2022'!AK63&gt;=55,'SEC Calculator 2022'!AK63&lt;59.99),(120-0.03*'SEC Calculator 2022'!O63),IF(AND('SEC Calculator 2022'!AK63&gt;=60,'SEC Calculator 2022'!AK63&lt;=64.99),(360-0.09*'SEC Calculator 2022'!O63),IF(AND('SEC Calculator 2022'!AK63&gt;=65,'SEC Calculator 2022'!AK63&lt;=66.99),(600-0.15*'SEC Calculator 2022'!O63),960-0.24*'SEC Calculator 2022'!O63))))),0)</f>
        <v>0</v>
      </c>
      <c r="AM63" s="80">
        <f t="shared" si="10"/>
        <v>122</v>
      </c>
      <c r="AN63" s="79">
        <f>IFERROR(IF(P63&lt;=3000,P63*VLOOKUP(AM63,'SEC Appendix V2'!$E$8:$H$107,3,FALSE),IF(AM63&lt;55,0,IF(AND('SEC Calculator 2022'!AM63&gt;=55,'SEC Calculator 2022'!AM63&lt;59.99),(120-0.03*'SEC Calculator 2022'!P63),IF(AND('SEC Calculator 2022'!AM63&gt;=60,'SEC Calculator 2022'!AM63&lt;=64.99),(360-0.09*'SEC Calculator 2022'!P63),IF(AND('SEC Calculator 2022'!AM63&gt;=65,'SEC Calculator 2022'!AM63&lt;=66.99),(600-0.15*'SEC Calculator 2022'!P63),960-0.24*'SEC Calculator 2022'!P63))))),0)</f>
        <v>0</v>
      </c>
      <c r="AO63" s="81">
        <f t="shared" si="12"/>
        <v>0</v>
      </c>
    </row>
    <row r="64" spans="1:41" outlineLevel="1" x14ac:dyDescent="0.25">
      <c r="A64" s="70">
        <v>35</v>
      </c>
      <c r="B64" s="57"/>
      <c r="C64" s="58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50">
        <f t="shared" si="11"/>
        <v>122</v>
      </c>
      <c r="R64" s="77">
        <f>IFERROR(IF(E64&lt;=3000,E64*VLOOKUP(Q64,'SEC Appendix V2'!$E$8:$H$107,3,FALSE),IF(Q64&lt;55,0,IF(AND('SEC Calculator 2022'!Q64&gt;=55,'SEC Calculator 2022'!Q64&lt;59.99),(120-0.03*'SEC Calculator 2022'!E64),IF(AND('SEC Calculator 2022'!Q64&gt;=60,'SEC Calculator 2022'!Q64&lt;=64.99),(360-0.09*'SEC Calculator 2022'!E64),IF(AND('SEC Calculator 2022'!Q64&gt;=65,'SEC Calculator 2022'!Q64&lt;=66.99),(600-0.15*'SEC Calculator 2022'!E64),960-0.24*'SEC Calculator 2022'!E64))))),0)</f>
        <v>0</v>
      </c>
      <c r="S64" s="78">
        <f t="shared" si="0"/>
        <v>122</v>
      </c>
      <c r="T64" s="79">
        <f>IFERROR(IF(F64&lt;=3000,F64*VLOOKUP(S64,'SEC Appendix V2'!$E$8:$H$107,3,FALSE),IF(S64&lt;55,0,IF(AND('SEC Calculator 2022'!S64&gt;=55,'SEC Calculator 2022'!S64&lt;59.99),(120-0.03*'SEC Calculator 2022'!F64),IF(AND('SEC Calculator 2022'!S64&gt;=60,'SEC Calculator 2022'!S64&lt;=64.99),(360-0.09*'SEC Calculator 2022'!F64),IF(AND('SEC Calculator 2022'!S64&gt;=65,'SEC Calculator 2022'!S64&lt;=66.99),(600-0.15*'SEC Calculator 2022'!F64),960-0.24*'SEC Calculator 2022'!F64))))),0)</f>
        <v>0</v>
      </c>
      <c r="U64" s="80">
        <f t="shared" si="1"/>
        <v>122</v>
      </c>
      <c r="V64" s="79">
        <f>IFERROR(IF(G64&lt;=3000,G64*VLOOKUP(U64,'SEC Appendix V2'!$E$8:$H$107,3,FALSE),IF(U64&lt;55,0,IF(AND('SEC Calculator 2022'!U64&gt;=55,'SEC Calculator 2022'!U64&lt;59.99),(120-0.03*'SEC Calculator 2022'!G64),IF(AND('SEC Calculator 2022'!U64&gt;=60,'SEC Calculator 2022'!U64&lt;=64.99),(360-0.09*'SEC Calculator 2022'!G64),IF(AND('SEC Calculator 2022'!U64&gt;=65,'SEC Calculator 2022'!U64&lt;=66.99),(600-0.15*'SEC Calculator 2022'!G64),960-0.24*'SEC Calculator 2022'!G64))))),0)</f>
        <v>0</v>
      </c>
      <c r="W64" s="80">
        <f t="shared" si="2"/>
        <v>122</v>
      </c>
      <c r="X64" s="79">
        <f>IFERROR(IF(H64&lt;=3000,H64*VLOOKUP(W64,'SEC Appendix V2'!$E$8:$H$107,3,FALSE),IF(W64&lt;55,0,IF(AND('SEC Calculator 2022'!W64&gt;=55,'SEC Calculator 2022'!W64&lt;59.99),(120-0.03*'SEC Calculator 2022'!H64),IF(AND('SEC Calculator 2022'!W64&gt;=60,'SEC Calculator 2022'!W64&lt;=64.99),(360-0.09*'SEC Calculator 2022'!H64),IF(AND('SEC Calculator 2022'!W64&gt;=65,'SEC Calculator 2022'!W64&lt;=66.99),(600-0.15*'SEC Calculator 2022'!H64),960-0.24*'SEC Calculator 2022'!H64))))),0)</f>
        <v>0</v>
      </c>
      <c r="Y64" s="80">
        <f t="shared" si="3"/>
        <v>122</v>
      </c>
      <c r="Z64" s="79">
        <f>IFERROR(IF(I64&lt;=3000,I64*VLOOKUP(Y64,'SEC Appendix V2'!$E$8:$H$107,3,FALSE),IF(Y64&lt;55,0,IF(AND('SEC Calculator 2022'!Y64&gt;=55,'SEC Calculator 2022'!Y64&lt;59.99),(120-0.03*'SEC Calculator 2022'!I64),IF(AND('SEC Calculator 2022'!Y64&gt;=60,'SEC Calculator 2022'!Y64&lt;=64.99),(360-0.09*'SEC Calculator 2022'!I64),IF(AND('SEC Calculator 2022'!Y64&gt;=65,'SEC Calculator 2022'!Y64&lt;=66.99),(600-0.15*'SEC Calculator 2022'!I64),960-0.24*'SEC Calculator 2022'!I64))))),0)</f>
        <v>0</v>
      </c>
      <c r="AA64" s="80">
        <f t="shared" si="4"/>
        <v>122</v>
      </c>
      <c r="AB64" s="79">
        <f>IFERROR(IF(J64&lt;=3000,J64*VLOOKUP(AA64,'SEC Appendix V2'!$E$8:$H$107,3,FALSE),IF(AA64&lt;55,0,IF(AND('SEC Calculator 2022'!AA64&gt;=55,'SEC Calculator 2022'!AA64&lt;59.99),(120-0.03*'SEC Calculator 2022'!J64),IF(AND('SEC Calculator 2022'!AA64&gt;=60,'SEC Calculator 2022'!AA64&lt;=64.99),(360-0.09*'SEC Calculator 2022'!J64),IF(AND('SEC Calculator 2022'!AA64&gt;=65,'SEC Calculator 2022'!AA64&lt;=66.99),(600-0.15*'SEC Calculator 2022'!J64),960-0.24*'SEC Calculator 2022'!J64))))),0)</f>
        <v>0</v>
      </c>
      <c r="AC64" s="80">
        <f t="shared" si="5"/>
        <v>122</v>
      </c>
      <c r="AD64" s="79">
        <f>IFERROR(IF(K64&lt;=3000,K64*VLOOKUP(AC64,'SEC Appendix V2'!$E$8:$H$107,3,FALSE),IF(AC64&lt;55,0,IF(AND('SEC Calculator 2022'!AC64&gt;=55,'SEC Calculator 2022'!AC64&lt;59.99),(120-0.03*'SEC Calculator 2022'!K64),IF(AND('SEC Calculator 2022'!AC64&gt;=60,'SEC Calculator 2022'!AC64&lt;=64.99),(360-0.09*'SEC Calculator 2022'!K64),IF(AND('SEC Calculator 2022'!AC64&gt;=65,'SEC Calculator 2022'!AC64&lt;=66.99),(600-0.15*'SEC Calculator 2022'!K64),960-0.24*'SEC Calculator 2022'!K64))))),0)</f>
        <v>0</v>
      </c>
      <c r="AE64" s="80">
        <f t="shared" si="6"/>
        <v>122</v>
      </c>
      <c r="AF64" s="79">
        <f>IFERROR(IF(L64&lt;=3000,L64*VLOOKUP(AE64,'SEC Appendix V2'!$E$8:$H$107,3,FALSE),IF(AE64&lt;55,0,IF(AND('SEC Calculator 2022'!AE64&gt;=55,'SEC Calculator 2022'!AE64&lt;59.99),(120-0.03*'SEC Calculator 2022'!L64),IF(AND('SEC Calculator 2022'!AE64&gt;=60,'SEC Calculator 2022'!AE64&lt;=64.99),(360-0.09*'SEC Calculator 2022'!L64),IF(AND('SEC Calculator 2022'!AE64&gt;=65,'SEC Calculator 2022'!AE64&lt;=66.99),(600-0.15*'SEC Calculator 2022'!L64),960-0.24*'SEC Calculator 2022'!L64))))),0)</f>
        <v>0</v>
      </c>
      <c r="AG64" s="80">
        <f t="shared" si="7"/>
        <v>122</v>
      </c>
      <c r="AH64" s="79">
        <f>IFERROR(IF(M64&lt;=3000,M64*VLOOKUP(AG64,'SEC Appendix V2'!$E$8:$H$107,3,FALSE),IF(AG64&lt;55,0,IF(AND('SEC Calculator 2022'!AG64&gt;=55,'SEC Calculator 2022'!AG64&lt;59.99),(120-0.03*'SEC Calculator 2022'!M64),IF(AND('SEC Calculator 2022'!AG64&gt;=60,'SEC Calculator 2022'!AG64&lt;=64.99),(360-0.09*'SEC Calculator 2022'!M64),IF(AND('SEC Calculator 2022'!AG64&gt;=65,'SEC Calculator 2022'!AG64&lt;=66.99),(600-0.15*'SEC Calculator 2022'!M64),960-0.24*'SEC Calculator 2022'!M64))))),0)</f>
        <v>0</v>
      </c>
      <c r="AI64" s="80">
        <f t="shared" si="8"/>
        <v>122</v>
      </c>
      <c r="AJ64" s="79">
        <f>IFERROR(IF(N64&lt;=3000,N64*VLOOKUP(AI64,'SEC Appendix V2'!$E$8:$H$107,3,FALSE),IF(AI64&lt;55,0,IF(AND('SEC Calculator 2022'!AI64&gt;=55,'SEC Calculator 2022'!AI64&lt;59.99),(120-0.03*'SEC Calculator 2022'!N64),IF(AND('SEC Calculator 2022'!AI64&gt;=60,'SEC Calculator 2022'!AI64&lt;=64.99),(360-0.09*'SEC Calculator 2022'!N64),IF(AND('SEC Calculator 2022'!AI64&gt;=65,'SEC Calculator 2022'!AI64&lt;=66.99),(600-0.15*'SEC Calculator 2022'!N64),960-0.24*'SEC Calculator 2022'!N64))))),0)</f>
        <v>0</v>
      </c>
      <c r="AK64" s="80">
        <f t="shared" si="9"/>
        <v>122</v>
      </c>
      <c r="AL64" s="79">
        <f>IFERROR(IF(O64&lt;=3000,O64*VLOOKUP(AK64,'SEC Appendix V2'!$E$8:$H$107,3,FALSE),IF(AK64&lt;55,0,IF(AND('SEC Calculator 2022'!AK64&gt;=55,'SEC Calculator 2022'!AK64&lt;59.99),(120-0.03*'SEC Calculator 2022'!O64),IF(AND('SEC Calculator 2022'!AK64&gt;=60,'SEC Calculator 2022'!AK64&lt;=64.99),(360-0.09*'SEC Calculator 2022'!O64),IF(AND('SEC Calculator 2022'!AK64&gt;=65,'SEC Calculator 2022'!AK64&lt;=66.99),(600-0.15*'SEC Calculator 2022'!O64),960-0.24*'SEC Calculator 2022'!O64))))),0)</f>
        <v>0</v>
      </c>
      <c r="AM64" s="80">
        <f t="shared" si="10"/>
        <v>122</v>
      </c>
      <c r="AN64" s="79">
        <f>IFERROR(IF(P64&lt;=3000,P64*VLOOKUP(AM64,'SEC Appendix V2'!$E$8:$H$107,3,FALSE),IF(AM64&lt;55,0,IF(AND('SEC Calculator 2022'!AM64&gt;=55,'SEC Calculator 2022'!AM64&lt;59.99),(120-0.03*'SEC Calculator 2022'!P64),IF(AND('SEC Calculator 2022'!AM64&gt;=60,'SEC Calculator 2022'!AM64&lt;=64.99),(360-0.09*'SEC Calculator 2022'!P64),IF(AND('SEC Calculator 2022'!AM64&gt;=65,'SEC Calculator 2022'!AM64&lt;=66.99),(600-0.15*'SEC Calculator 2022'!P64),960-0.24*'SEC Calculator 2022'!P64))))),0)</f>
        <v>0</v>
      </c>
      <c r="AO64" s="81">
        <f t="shared" si="12"/>
        <v>0</v>
      </c>
    </row>
    <row r="65" spans="1:41" outlineLevel="1" x14ac:dyDescent="0.25">
      <c r="A65" s="70">
        <v>36</v>
      </c>
      <c r="B65" s="58"/>
      <c r="C65" s="58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50">
        <f t="shared" si="11"/>
        <v>122</v>
      </c>
      <c r="R65" s="77">
        <f>IFERROR(IF(E65&lt;=3000,E65*VLOOKUP(Q65,'SEC Appendix V2'!$E$8:$H$107,3,FALSE),IF(Q65&lt;55,0,IF(AND('SEC Calculator 2022'!Q65&gt;=55,'SEC Calculator 2022'!Q65&lt;59.99),(120-0.03*'SEC Calculator 2022'!E65),IF(AND('SEC Calculator 2022'!Q65&gt;=60,'SEC Calculator 2022'!Q65&lt;=64.99),(360-0.09*'SEC Calculator 2022'!E65),IF(AND('SEC Calculator 2022'!Q65&gt;=65,'SEC Calculator 2022'!Q65&lt;=66.99),(600-0.15*'SEC Calculator 2022'!E65),960-0.24*'SEC Calculator 2022'!E65))))),0)</f>
        <v>0</v>
      </c>
      <c r="S65" s="78">
        <f t="shared" si="0"/>
        <v>122</v>
      </c>
      <c r="T65" s="79">
        <f>IFERROR(IF(F65&lt;=3000,F65*VLOOKUP(S65,'SEC Appendix V2'!$E$8:$H$107,3,FALSE),IF(S65&lt;55,0,IF(AND('SEC Calculator 2022'!S65&gt;=55,'SEC Calculator 2022'!S65&lt;59.99),(120-0.03*'SEC Calculator 2022'!F65),IF(AND('SEC Calculator 2022'!S65&gt;=60,'SEC Calculator 2022'!S65&lt;=64.99),(360-0.09*'SEC Calculator 2022'!F65),IF(AND('SEC Calculator 2022'!S65&gt;=65,'SEC Calculator 2022'!S65&lt;=66.99),(600-0.15*'SEC Calculator 2022'!F65),960-0.24*'SEC Calculator 2022'!F65))))),0)</f>
        <v>0</v>
      </c>
      <c r="U65" s="80">
        <f t="shared" si="1"/>
        <v>122</v>
      </c>
      <c r="V65" s="79">
        <f>IFERROR(IF(G65&lt;=3000,G65*VLOOKUP(U65,'SEC Appendix V2'!$E$8:$H$107,3,FALSE),IF(U65&lt;55,0,IF(AND('SEC Calculator 2022'!U65&gt;=55,'SEC Calculator 2022'!U65&lt;59.99),(120-0.03*'SEC Calculator 2022'!G65),IF(AND('SEC Calculator 2022'!U65&gt;=60,'SEC Calculator 2022'!U65&lt;=64.99),(360-0.09*'SEC Calculator 2022'!G65),IF(AND('SEC Calculator 2022'!U65&gt;=65,'SEC Calculator 2022'!U65&lt;=66.99),(600-0.15*'SEC Calculator 2022'!G65),960-0.24*'SEC Calculator 2022'!G65))))),0)</f>
        <v>0</v>
      </c>
      <c r="W65" s="80">
        <f t="shared" si="2"/>
        <v>122</v>
      </c>
      <c r="X65" s="79">
        <f>IFERROR(IF(H65&lt;=3000,H65*VLOOKUP(W65,'SEC Appendix V2'!$E$8:$H$107,3,FALSE),IF(W65&lt;55,0,IF(AND('SEC Calculator 2022'!W65&gt;=55,'SEC Calculator 2022'!W65&lt;59.99),(120-0.03*'SEC Calculator 2022'!H65),IF(AND('SEC Calculator 2022'!W65&gt;=60,'SEC Calculator 2022'!W65&lt;=64.99),(360-0.09*'SEC Calculator 2022'!H65),IF(AND('SEC Calculator 2022'!W65&gt;=65,'SEC Calculator 2022'!W65&lt;=66.99),(600-0.15*'SEC Calculator 2022'!H65),960-0.24*'SEC Calculator 2022'!H65))))),0)</f>
        <v>0</v>
      </c>
      <c r="Y65" s="80">
        <f t="shared" si="3"/>
        <v>122</v>
      </c>
      <c r="Z65" s="79">
        <f>IFERROR(IF(I65&lt;=3000,I65*VLOOKUP(Y65,'SEC Appendix V2'!$E$8:$H$107,3,FALSE),IF(Y65&lt;55,0,IF(AND('SEC Calculator 2022'!Y65&gt;=55,'SEC Calculator 2022'!Y65&lt;59.99),(120-0.03*'SEC Calculator 2022'!I65),IF(AND('SEC Calculator 2022'!Y65&gt;=60,'SEC Calculator 2022'!Y65&lt;=64.99),(360-0.09*'SEC Calculator 2022'!I65),IF(AND('SEC Calculator 2022'!Y65&gt;=65,'SEC Calculator 2022'!Y65&lt;=66.99),(600-0.15*'SEC Calculator 2022'!I65),960-0.24*'SEC Calculator 2022'!I65))))),0)</f>
        <v>0</v>
      </c>
      <c r="AA65" s="80">
        <f t="shared" si="4"/>
        <v>122</v>
      </c>
      <c r="AB65" s="79">
        <f>IFERROR(IF(J65&lt;=3000,J65*VLOOKUP(AA65,'SEC Appendix V2'!$E$8:$H$107,3,FALSE),IF(AA65&lt;55,0,IF(AND('SEC Calculator 2022'!AA65&gt;=55,'SEC Calculator 2022'!AA65&lt;59.99),(120-0.03*'SEC Calculator 2022'!J65),IF(AND('SEC Calculator 2022'!AA65&gt;=60,'SEC Calculator 2022'!AA65&lt;=64.99),(360-0.09*'SEC Calculator 2022'!J65),IF(AND('SEC Calculator 2022'!AA65&gt;=65,'SEC Calculator 2022'!AA65&lt;=66.99),(600-0.15*'SEC Calculator 2022'!J65),960-0.24*'SEC Calculator 2022'!J65))))),0)</f>
        <v>0</v>
      </c>
      <c r="AC65" s="80">
        <f t="shared" si="5"/>
        <v>122</v>
      </c>
      <c r="AD65" s="79">
        <f>IFERROR(IF(K65&lt;=3000,K65*VLOOKUP(AC65,'SEC Appendix V2'!$E$8:$H$107,3,FALSE),IF(AC65&lt;55,0,IF(AND('SEC Calculator 2022'!AC65&gt;=55,'SEC Calculator 2022'!AC65&lt;59.99),(120-0.03*'SEC Calculator 2022'!K65),IF(AND('SEC Calculator 2022'!AC65&gt;=60,'SEC Calculator 2022'!AC65&lt;=64.99),(360-0.09*'SEC Calculator 2022'!K65),IF(AND('SEC Calculator 2022'!AC65&gt;=65,'SEC Calculator 2022'!AC65&lt;=66.99),(600-0.15*'SEC Calculator 2022'!K65),960-0.24*'SEC Calculator 2022'!K65))))),0)</f>
        <v>0</v>
      </c>
      <c r="AE65" s="80">
        <f t="shared" si="6"/>
        <v>122</v>
      </c>
      <c r="AF65" s="79">
        <f>IFERROR(IF(L65&lt;=3000,L65*VLOOKUP(AE65,'SEC Appendix V2'!$E$8:$H$107,3,FALSE),IF(AE65&lt;55,0,IF(AND('SEC Calculator 2022'!AE65&gt;=55,'SEC Calculator 2022'!AE65&lt;59.99),(120-0.03*'SEC Calculator 2022'!L65),IF(AND('SEC Calculator 2022'!AE65&gt;=60,'SEC Calculator 2022'!AE65&lt;=64.99),(360-0.09*'SEC Calculator 2022'!L65),IF(AND('SEC Calculator 2022'!AE65&gt;=65,'SEC Calculator 2022'!AE65&lt;=66.99),(600-0.15*'SEC Calculator 2022'!L65),960-0.24*'SEC Calculator 2022'!L65))))),0)</f>
        <v>0</v>
      </c>
      <c r="AG65" s="80">
        <f t="shared" si="7"/>
        <v>122</v>
      </c>
      <c r="AH65" s="79">
        <f>IFERROR(IF(M65&lt;=3000,M65*VLOOKUP(AG65,'SEC Appendix V2'!$E$8:$H$107,3,FALSE),IF(AG65&lt;55,0,IF(AND('SEC Calculator 2022'!AG65&gt;=55,'SEC Calculator 2022'!AG65&lt;59.99),(120-0.03*'SEC Calculator 2022'!M65),IF(AND('SEC Calculator 2022'!AG65&gt;=60,'SEC Calculator 2022'!AG65&lt;=64.99),(360-0.09*'SEC Calculator 2022'!M65),IF(AND('SEC Calculator 2022'!AG65&gt;=65,'SEC Calculator 2022'!AG65&lt;=66.99),(600-0.15*'SEC Calculator 2022'!M65),960-0.24*'SEC Calculator 2022'!M65))))),0)</f>
        <v>0</v>
      </c>
      <c r="AI65" s="80">
        <f t="shared" si="8"/>
        <v>122</v>
      </c>
      <c r="AJ65" s="79">
        <f>IFERROR(IF(N65&lt;=3000,N65*VLOOKUP(AI65,'SEC Appendix V2'!$E$8:$H$107,3,FALSE),IF(AI65&lt;55,0,IF(AND('SEC Calculator 2022'!AI65&gt;=55,'SEC Calculator 2022'!AI65&lt;59.99),(120-0.03*'SEC Calculator 2022'!N65),IF(AND('SEC Calculator 2022'!AI65&gt;=60,'SEC Calculator 2022'!AI65&lt;=64.99),(360-0.09*'SEC Calculator 2022'!N65),IF(AND('SEC Calculator 2022'!AI65&gt;=65,'SEC Calculator 2022'!AI65&lt;=66.99),(600-0.15*'SEC Calculator 2022'!N65),960-0.24*'SEC Calculator 2022'!N65))))),0)</f>
        <v>0</v>
      </c>
      <c r="AK65" s="80">
        <f t="shared" si="9"/>
        <v>122</v>
      </c>
      <c r="AL65" s="79">
        <f>IFERROR(IF(O65&lt;=3000,O65*VLOOKUP(AK65,'SEC Appendix V2'!$E$8:$H$107,3,FALSE),IF(AK65&lt;55,0,IF(AND('SEC Calculator 2022'!AK65&gt;=55,'SEC Calculator 2022'!AK65&lt;59.99),(120-0.03*'SEC Calculator 2022'!O65),IF(AND('SEC Calculator 2022'!AK65&gt;=60,'SEC Calculator 2022'!AK65&lt;=64.99),(360-0.09*'SEC Calculator 2022'!O65),IF(AND('SEC Calculator 2022'!AK65&gt;=65,'SEC Calculator 2022'!AK65&lt;=66.99),(600-0.15*'SEC Calculator 2022'!O65),960-0.24*'SEC Calculator 2022'!O65))))),0)</f>
        <v>0</v>
      </c>
      <c r="AM65" s="80">
        <f t="shared" si="10"/>
        <v>122</v>
      </c>
      <c r="AN65" s="79">
        <f>IFERROR(IF(P65&lt;=3000,P65*VLOOKUP(AM65,'SEC Appendix V2'!$E$8:$H$107,3,FALSE),IF(AM65&lt;55,0,IF(AND('SEC Calculator 2022'!AM65&gt;=55,'SEC Calculator 2022'!AM65&lt;59.99),(120-0.03*'SEC Calculator 2022'!P65),IF(AND('SEC Calculator 2022'!AM65&gt;=60,'SEC Calculator 2022'!AM65&lt;=64.99),(360-0.09*'SEC Calculator 2022'!P65),IF(AND('SEC Calculator 2022'!AM65&gt;=65,'SEC Calculator 2022'!AM65&lt;=66.99),(600-0.15*'SEC Calculator 2022'!P65),960-0.24*'SEC Calculator 2022'!P65))))),0)</f>
        <v>0</v>
      </c>
      <c r="AO65" s="81">
        <f t="shared" si="12"/>
        <v>0</v>
      </c>
    </row>
    <row r="66" spans="1:41" outlineLevel="1" x14ac:dyDescent="0.25">
      <c r="A66" s="70">
        <v>37</v>
      </c>
      <c r="B66" s="57"/>
      <c r="C66" s="58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50">
        <f t="shared" si="11"/>
        <v>122</v>
      </c>
      <c r="R66" s="77">
        <f>IFERROR(IF(E66&lt;=3000,E66*VLOOKUP(Q66,'SEC Appendix V2'!$E$8:$H$107,3,FALSE),IF(Q66&lt;55,0,IF(AND('SEC Calculator 2022'!Q66&gt;=55,'SEC Calculator 2022'!Q66&lt;59.99),(120-0.03*'SEC Calculator 2022'!E66),IF(AND('SEC Calculator 2022'!Q66&gt;=60,'SEC Calculator 2022'!Q66&lt;=64.99),(360-0.09*'SEC Calculator 2022'!E66),IF(AND('SEC Calculator 2022'!Q66&gt;=65,'SEC Calculator 2022'!Q66&lt;=66.99),(600-0.15*'SEC Calculator 2022'!E66),960-0.24*'SEC Calculator 2022'!E66))))),0)</f>
        <v>0</v>
      </c>
      <c r="S66" s="78">
        <f t="shared" si="0"/>
        <v>122</v>
      </c>
      <c r="T66" s="79">
        <f>IFERROR(IF(F66&lt;=3000,F66*VLOOKUP(S66,'SEC Appendix V2'!$E$8:$H$107,3,FALSE),IF(S66&lt;55,0,IF(AND('SEC Calculator 2022'!S66&gt;=55,'SEC Calculator 2022'!S66&lt;59.99),(120-0.03*'SEC Calculator 2022'!F66),IF(AND('SEC Calculator 2022'!S66&gt;=60,'SEC Calculator 2022'!S66&lt;=64.99),(360-0.09*'SEC Calculator 2022'!F66),IF(AND('SEC Calculator 2022'!S66&gt;=65,'SEC Calculator 2022'!S66&lt;=66.99),(600-0.15*'SEC Calculator 2022'!F66),960-0.24*'SEC Calculator 2022'!F66))))),0)</f>
        <v>0</v>
      </c>
      <c r="U66" s="80">
        <f t="shared" si="1"/>
        <v>122</v>
      </c>
      <c r="V66" s="79">
        <f>IFERROR(IF(G66&lt;=3000,G66*VLOOKUP(U66,'SEC Appendix V2'!$E$8:$H$107,3,FALSE),IF(U66&lt;55,0,IF(AND('SEC Calculator 2022'!U66&gt;=55,'SEC Calculator 2022'!U66&lt;59.99),(120-0.03*'SEC Calculator 2022'!G66),IF(AND('SEC Calculator 2022'!U66&gt;=60,'SEC Calculator 2022'!U66&lt;=64.99),(360-0.09*'SEC Calculator 2022'!G66),IF(AND('SEC Calculator 2022'!U66&gt;=65,'SEC Calculator 2022'!U66&lt;=66.99),(600-0.15*'SEC Calculator 2022'!G66),960-0.24*'SEC Calculator 2022'!G66))))),0)</f>
        <v>0</v>
      </c>
      <c r="W66" s="80">
        <f t="shared" si="2"/>
        <v>122</v>
      </c>
      <c r="X66" s="79">
        <f>IFERROR(IF(H66&lt;=3000,H66*VLOOKUP(W66,'SEC Appendix V2'!$E$8:$H$107,3,FALSE),IF(W66&lt;55,0,IF(AND('SEC Calculator 2022'!W66&gt;=55,'SEC Calculator 2022'!W66&lt;59.99),(120-0.03*'SEC Calculator 2022'!H66),IF(AND('SEC Calculator 2022'!W66&gt;=60,'SEC Calculator 2022'!W66&lt;=64.99),(360-0.09*'SEC Calculator 2022'!H66),IF(AND('SEC Calculator 2022'!W66&gt;=65,'SEC Calculator 2022'!W66&lt;=66.99),(600-0.15*'SEC Calculator 2022'!H66),960-0.24*'SEC Calculator 2022'!H66))))),0)</f>
        <v>0</v>
      </c>
      <c r="Y66" s="80">
        <f t="shared" si="3"/>
        <v>122</v>
      </c>
      <c r="Z66" s="79">
        <f>IFERROR(IF(I66&lt;=3000,I66*VLOOKUP(Y66,'SEC Appendix V2'!$E$8:$H$107,3,FALSE),IF(Y66&lt;55,0,IF(AND('SEC Calculator 2022'!Y66&gt;=55,'SEC Calculator 2022'!Y66&lt;59.99),(120-0.03*'SEC Calculator 2022'!I66),IF(AND('SEC Calculator 2022'!Y66&gt;=60,'SEC Calculator 2022'!Y66&lt;=64.99),(360-0.09*'SEC Calculator 2022'!I66),IF(AND('SEC Calculator 2022'!Y66&gt;=65,'SEC Calculator 2022'!Y66&lt;=66.99),(600-0.15*'SEC Calculator 2022'!I66),960-0.24*'SEC Calculator 2022'!I66))))),0)</f>
        <v>0</v>
      </c>
      <c r="AA66" s="80">
        <f t="shared" si="4"/>
        <v>122</v>
      </c>
      <c r="AB66" s="79">
        <f>IFERROR(IF(J66&lt;=3000,J66*VLOOKUP(AA66,'SEC Appendix V2'!$E$8:$H$107,3,FALSE),IF(AA66&lt;55,0,IF(AND('SEC Calculator 2022'!AA66&gt;=55,'SEC Calculator 2022'!AA66&lt;59.99),(120-0.03*'SEC Calculator 2022'!J66),IF(AND('SEC Calculator 2022'!AA66&gt;=60,'SEC Calculator 2022'!AA66&lt;=64.99),(360-0.09*'SEC Calculator 2022'!J66),IF(AND('SEC Calculator 2022'!AA66&gt;=65,'SEC Calculator 2022'!AA66&lt;=66.99),(600-0.15*'SEC Calculator 2022'!J66),960-0.24*'SEC Calculator 2022'!J66))))),0)</f>
        <v>0</v>
      </c>
      <c r="AC66" s="80">
        <f t="shared" si="5"/>
        <v>122</v>
      </c>
      <c r="AD66" s="79">
        <f>IFERROR(IF(K66&lt;=3000,K66*VLOOKUP(AC66,'SEC Appendix V2'!$E$8:$H$107,3,FALSE),IF(AC66&lt;55,0,IF(AND('SEC Calculator 2022'!AC66&gt;=55,'SEC Calculator 2022'!AC66&lt;59.99),(120-0.03*'SEC Calculator 2022'!K66),IF(AND('SEC Calculator 2022'!AC66&gt;=60,'SEC Calculator 2022'!AC66&lt;=64.99),(360-0.09*'SEC Calculator 2022'!K66),IF(AND('SEC Calculator 2022'!AC66&gt;=65,'SEC Calculator 2022'!AC66&lt;=66.99),(600-0.15*'SEC Calculator 2022'!K66),960-0.24*'SEC Calculator 2022'!K66))))),0)</f>
        <v>0</v>
      </c>
      <c r="AE66" s="80">
        <f t="shared" si="6"/>
        <v>122</v>
      </c>
      <c r="AF66" s="79">
        <f>IFERROR(IF(L66&lt;=3000,L66*VLOOKUP(AE66,'SEC Appendix V2'!$E$8:$H$107,3,FALSE),IF(AE66&lt;55,0,IF(AND('SEC Calculator 2022'!AE66&gt;=55,'SEC Calculator 2022'!AE66&lt;59.99),(120-0.03*'SEC Calculator 2022'!L66),IF(AND('SEC Calculator 2022'!AE66&gt;=60,'SEC Calculator 2022'!AE66&lt;=64.99),(360-0.09*'SEC Calculator 2022'!L66),IF(AND('SEC Calculator 2022'!AE66&gt;=65,'SEC Calculator 2022'!AE66&lt;=66.99),(600-0.15*'SEC Calculator 2022'!L66),960-0.24*'SEC Calculator 2022'!L66))))),0)</f>
        <v>0</v>
      </c>
      <c r="AG66" s="80">
        <f t="shared" si="7"/>
        <v>122</v>
      </c>
      <c r="AH66" s="79">
        <f>IFERROR(IF(M66&lt;=3000,M66*VLOOKUP(AG66,'SEC Appendix V2'!$E$8:$H$107,3,FALSE),IF(AG66&lt;55,0,IF(AND('SEC Calculator 2022'!AG66&gt;=55,'SEC Calculator 2022'!AG66&lt;59.99),(120-0.03*'SEC Calculator 2022'!M66),IF(AND('SEC Calculator 2022'!AG66&gt;=60,'SEC Calculator 2022'!AG66&lt;=64.99),(360-0.09*'SEC Calculator 2022'!M66),IF(AND('SEC Calculator 2022'!AG66&gt;=65,'SEC Calculator 2022'!AG66&lt;=66.99),(600-0.15*'SEC Calculator 2022'!M66),960-0.24*'SEC Calculator 2022'!M66))))),0)</f>
        <v>0</v>
      </c>
      <c r="AI66" s="80">
        <f t="shared" si="8"/>
        <v>122</v>
      </c>
      <c r="AJ66" s="79">
        <f>IFERROR(IF(N66&lt;=3000,N66*VLOOKUP(AI66,'SEC Appendix V2'!$E$8:$H$107,3,FALSE),IF(AI66&lt;55,0,IF(AND('SEC Calculator 2022'!AI66&gt;=55,'SEC Calculator 2022'!AI66&lt;59.99),(120-0.03*'SEC Calculator 2022'!N66),IF(AND('SEC Calculator 2022'!AI66&gt;=60,'SEC Calculator 2022'!AI66&lt;=64.99),(360-0.09*'SEC Calculator 2022'!N66),IF(AND('SEC Calculator 2022'!AI66&gt;=65,'SEC Calculator 2022'!AI66&lt;=66.99),(600-0.15*'SEC Calculator 2022'!N66),960-0.24*'SEC Calculator 2022'!N66))))),0)</f>
        <v>0</v>
      </c>
      <c r="AK66" s="80">
        <f t="shared" si="9"/>
        <v>122</v>
      </c>
      <c r="AL66" s="79">
        <f>IFERROR(IF(O66&lt;=3000,O66*VLOOKUP(AK66,'SEC Appendix V2'!$E$8:$H$107,3,FALSE),IF(AK66&lt;55,0,IF(AND('SEC Calculator 2022'!AK66&gt;=55,'SEC Calculator 2022'!AK66&lt;59.99),(120-0.03*'SEC Calculator 2022'!O66),IF(AND('SEC Calculator 2022'!AK66&gt;=60,'SEC Calculator 2022'!AK66&lt;=64.99),(360-0.09*'SEC Calculator 2022'!O66),IF(AND('SEC Calculator 2022'!AK66&gt;=65,'SEC Calculator 2022'!AK66&lt;=66.99),(600-0.15*'SEC Calculator 2022'!O66),960-0.24*'SEC Calculator 2022'!O66))))),0)</f>
        <v>0</v>
      </c>
      <c r="AM66" s="80">
        <f t="shared" si="10"/>
        <v>122</v>
      </c>
      <c r="AN66" s="79">
        <f>IFERROR(IF(P66&lt;=3000,P66*VLOOKUP(AM66,'SEC Appendix V2'!$E$8:$H$107,3,FALSE),IF(AM66&lt;55,0,IF(AND('SEC Calculator 2022'!AM66&gt;=55,'SEC Calculator 2022'!AM66&lt;59.99),(120-0.03*'SEC Calculator 2022'!P66),IF(AND('SEC Calculator 2022'!AM66&gt;=60,'SEC Calculator 2022'!AM66&lt;=64.99),(360-0.09*'SEC Calculator 2022'!P66),IF(AND('SEC Calculator 2022'!AM66&gt;=65,'SEC Calculator 2022'!AM66&lt;=66.99),(600-0.15*'SEC Calculator 2022'!P66),960-0.24*'SEC Calculator 2022'!P66))))),0)</f>
        <v>0</v>
      </c>
      <c r="AO66" s="81">
        <f t="shared" si="12"/>
        <v>0</v>
      </c>
    </row>
    <row r="67" spans="1:41" outlineLevel="1" x14ac:dyDescent="0.25">
      <c r="A67" s="70">
        <v>38</v>
      </c>
      <c r="B67" s="57"/>
      <c r="C67" s="58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50">
        <f t="shared" si="11"/>
        <v>122</v>
      </c>
      <c r="R67" s="77">
        <f>IFERROR(IF(E67&lt;=3000,E67*VLOOKUP(Q67,'SEC Appendix V2'!$E$8:$H$107,3,FALSE),IF(Q67&lt;55,0,IF(AND('SEC Calculator 2022'!Q67&gt;=55,'SEC Calculator 2022'!Q67&lt;59.99),(120-0.03*'SEC Calculator 2022'!E67),IF(AND('SEC Calculator 2022'!Q67&gt;=60,'SEC Calculator 2022'!Q67&lt;=64.99),(360-0.09*'SEC Calculator 2022'!E67),IF(AND('SEC Calculator 2022'!Q67&gt;=65,'SEC Calculator 2022'!Q67&lt;=66.99),(600-0.15*'SEC Calculator 2022'!E67),960-0.24*'SEC Calculator 2022'!E67))))),0)</f>
        <v>0</v>
      </c>
      <c r="S67" s="78">
        <f t="shared" si="0"/>
        <v>122</v>
      </c>
      <c r="T67" s="79">
        <f>IFERROR(IF(F67&lt;=3000,F67*VLOOKUP(S67,'SEC Appendix V2'!$E$8:$H$107,3,FALSE),IF(S67&lt;55,0,IF(AND('SEC Calculator 2022'!S67&gt;=55,'SEC Calculator 2022'!S67&lt;59.99),(120-0.03*'SEC Calculator 2022'!F67),IF(AND('SEC Calculator 2022'!S67&gt;=60,'SEC Calculator 2022'!S67&lt;=64.99),(360-0.09*'SEC Calculator 2022'!F67),IF(AND('SEC Calculator 2022'!S67&gt;=65,'SEC Calculator 2022'!S67&lt;=66.99),(600-0.15*'SEC Calculator 2022'!F67),960-0.24*'SEC Calculator 2022'!F67))))),0)</f>
        <v>0</v>
      </c>
      <c r="U67" s="80">
        <f t="shared" si="1"/>
        <v>122</v>
      </c>
      <c r="V67" s="79">
        <f>IFERROR(IF(G67&lt;=3000,G67*VLOOKUP(U67,'SEC Appendix V2'!$E$8:$H$107,3,FALSE),IF(U67&lt;55,0,IF(AND('SEC Calculator 2022'!U67&gt;=55,'SEC Calculator 2022'!U67&lt;59.99),(120-0.03*'SEC Calculator 2022'!G67),IF(AND('SEC Calculator 2022'!U67&gt;=60,'SEC Calculator 2022'!U67&lt;=64.99),(360-0.09*'SEC Calculator 2022'!G67),IF(AND('SEC Calculator 2022'!U67&gt;=65,'SEC Calculator 2022'!U67&lt;=66.99),(600-0.15*'SEC Calculator 2022'!G67),960-0.24*'SEC Calculator 2022'!G67))))),0)</f>
        <v>0</v>
      </c>
      <c r="W67" s="80">
        <f t="shared" si="2"/>
        <v>122</v>
      </c>
      <c r="X67" s="79">
        <f>IFERROR(IF(H67&lt;=3000,H67*VLOOKUP(W67,'SEC Appendix V2'!$E$8:$H$107,3,FALSE),IF(W67&lt;55,0,IF(AND('SEC Calculator 2022'!W67&gt;=55,'SEC Calculator 2022'!W67&lt;59.99),(120-0.03*'SEC Calculator 2022'!H67),IF(AND('SEC Calculator 2022'!W67&gt;=60,'SEC Calculator 2022'!W67&lt;=64.99),(360-0.09*'SEC Calculator 2022'!H67),IF(AND('SEC Calculator 2022'!W67&gt;=65,'SEC Calculator 2022'!W67&lt;=66.99),(600-0.15*'SEC Calculator 2022'!H67),960-0.24*'SEC Calculator 2022'!H67))))),0)</f>
        <v>0</v>
      </c>
      <c r="Y67" s="80">
        <f t="shared" si="3"/>
        <v>122</v>
      </c>
      <c r="Z67" s="79">
        <f>IFERROR(IF(I67&lt;=3000,I67*VLOOKUP(Y67,'SEC Appendix V2'!$E$8:$H$107,3,FALSE),IF(Y67&lt;55,0,IF(AND('SEC Calculator 2022'!Y67&gt;=55,'SEC Calculator 2022'!Y67&lt;59.99),(120-0.03*'SEC Calculator 2022'!I67),IF(AND('SEC Calculator 2022'!Y67&gt;=60,'SEC Calculator 2022'!Y67&lt;=64.99),(360-0.09*'SEC Calculator 2022'!I67),IF(AND('SEC Calculator 2022'!Y67&gt;=65,'SEC Calculator 2022'!Y67&lt;=66.99),(600-0.15*'SEC Calculator 2022'!I67),960-0.24*'SEC Calculator 2022'!I67))))),0)</f>
        <v>0</v>
      </c>
      <c r="AA67" s="80">
        <f t="shared" si="4"/>
        <v>122</v>
      </c>
      <c r="AB67" s="79">
        <f>IFERROR(IF(J67&lt;=3000,J67*VLOOKUP(AA67,'SEC Appendix V2'!$E$8:$H$107,3,FALSE),IF(AA67&lt;55,0,IF(AND('SEC Calculator 2022'!AA67&gt;=55,'SEC Calculator 2022'!AA67&lt;59.99),(120-0.03*'SEC Calculator 2022'!J67),IF(AND('SEC Calculator 2022'!AA67&gt;=60,'SEC Calculator 2022'!AA67&lt;=64.99),(360-0.09*'SEC Calculator 2022'!J67),IF(AND('SEC Calculator 2022'!AA67&gt;=65,'SEC Calculator 2022'!AA67&lt;=66.99),(600-0.15*'SEC Calculator 2022'!J67),960-0.24*'SEC Calculator 2022'!J67))))),0)</f>
        <v>0</v>
      </c>
      <c r="AC67" s="80">
        <f t="shared" si="5"/>
        <v>122</v>
      </c>
      <c r="AD67" s="79">
        <f>IFERROR(IF(K67&lt;=3000,K67*VLOOKUP(AC67,'SEC Appendix V2'!$E$8:$H$107,3,FALSE),IF(AC67&lt;55,0,IF(AND('SEC Calculator 2022'!AC67&gt;=55,'SEC Calculator 2022'!AC67&lt;59.99),(120-0.03*'SEC Calculator 2022'!K67),IF(AND('SEC Calculator 2022'!AC67&gt;=60,'SEC Calculator 2022'!AC67&lt;=64.99),(360-0.09*'SEC Calculator 2022'!K67),IF(AND('SEC Calculator 2022'!AC67&gt;=65,'SEC Calculator 2022'!AC67&lt;=66.99),(600-0.15*'SEC Calculator 2022'!K67),960-0.24*'SEC Calculator 2022'!K67))))),0)</f>
        <v>0</v>
      </c>
      <c r="AE67" s="80">
        <f t="shared" si="6"/>
        <v>122</v>
      </c>
      <c r="AF67" s="79">
        <f>IFERROR(IF(L67&lt;=3000,L67*VLOOKUP(AE67,'SEC Appendix V2'!$E$8:$H$107,3,FALSE),IF(AE67&lt;55,0,IF(AND('SEC Calculator 2022'!AE67&gt;=55,'SEC Calculator 2022'!AE67&lt;59.99),(120-0.03*'SEC Calculator 2022'!L67),IF(AND('SEC Calculator 2022'!AE67&gt;=60,'SEC Calculator 2022'!AE67&lt;=64.99),(360-0.09*'SEC Calculator 2022'!L67),IF(AND('SEC Calculator 2022'!AE67&gt;=65,'SEC Calculator 2022'!AE67&lt;=66.99),(600-0.15*'SEC Calculator 2022'!L67),960-0.24*'SEC Calculator 2022'!L67))))),0)</f>
        <v>0</v>
      </c>
      <c r="AG67" s="80">
        <f t="shared" si="7"/>
        <v>122</v>
      </c>
      <c r="AH67" s="79">
        <f>IFERROR(IF(M67&lt;=3000,M67*VLOOKUP(AG67,'SEC Appendix V2'!$E$8:$H$107,3,FALSE),IF(AG67&lt;55,0,IF(AND('SEC Calculator 2022'!AG67&gt;=55,'SEC Calculator 2022'!AG67&lt;59.99),(120-0.03*'SEC Calculator 2022'!M67),IF(AND('SEC Calculator 2022'!AG67&gt;=60,'SEC Calculator 2022'!AG67&lt;=64.99),(360-0.09*'SEC Calculator 2022'!M67),IF(AND('SEC Calculator 2022'!AG67&gt;=65,'SEC Calculator 2022'!AG67&lt;=66.99),(600-0.15*'SEC Calculator 2022'!M67),960-0.24*'SEC Calculator 2022'!M67))))),0)</f>
        <v>0</v>
      </c>
      <c r="AI67" s="80">
        <f t="shared" si="8"/>
        <v>122</v>
      </c>
      <c r="AJ67" s="79">
        <f>IFERROR(IF(N67&lt;=3000,N67*VLOOKUP(AI67,'SEC Appendix V2'!$E$8:$H$107,3,FALSE),IF(AI67&lt;55,0,IF(AND('SEC Calculator 2022'!AI67&gt;=55,'SEC Calculator 2022'!AI67&lt;59.99),(120-0.03*'SEC Calculator 2022'!N67),IF(AND('SEC Calculator 2022'!AI67&gt;=60,'SEC Calculator 2022'!AI67&lt;=64.99),(360-0.09*'SEC Calculator 2022'!N67),IF(AND('SEC Calculator 2022'!AI67&gt;=65,'SEC Calculator 2022'!AI67&lt;=66.99),(600-0.15*'SEC Calculator 2022'!N67),960-0.24*'SEC Calculator 2022'!N67))))),0)</f>
        <v>0</v>
      </c>
      <c r="AK67" s="80">
        <f t="shared" si="9"/>
        <v>122</v>
      </c>
      <c r="AL67" s="79">
        <f>IFERROR(IF(O67&lt;=3000,O67*VLOOKUP(AK67,'SEC Appendix V2'!$E$8:$H$107,3,FALSE),IF(AK67&lt;55,0,IF(AND('SEC Calculator 2022'!AK67&gt;=55,'SEC Calculator 2022'!AK67&lt;59.99),(120-0.03*'SEC Calculator 2022'!O67),IF(AND('SEC Calculator 2022'!AK67&gt;=60,'SEC Calculator 2022'!AK67&lt;=64.99),(360-0.09*'SEC Calculator 2022'!O67),IF(AND('SEC Calculator 2022'!AK67&gt;=65,'SEC Calculator 2022'!AK67&lt;=66.99),(600-0.15*'SEC Calculator 2022'!O67),960-0.24*'SEC Calculator 2022'!O67))))),0)</f>
        <v>0</v>
      </c>
      <c r="AM67" s="80">
        <f t="shared" si="10"/>
        <v>122</v>
      </c>
      <c r="AN67" s="79">
        <f>IFERROR(IF(P67&lt;=3000,P67*VLOOKUP(AM67,'SEC Appendix V2'!$E$8:$H$107,3,FALSE),IF(AM67&lt;55,0,IF(AND('SEC Calculator 2022'!AM67&gt;=55,'SEC Calculator 2022'!AM67&lt;59.99),(120-0.03*'SEC Calculator 2022'!P67),IF(AND('SEC Calculator 2022'!AM67&gt;=60,'SEC Calculator 2022'!AM67&lt;=64.99),(360-0.09*'SEC Calculator 2022'!P67),IF(AND('SEC Calculator 2022'!AM67&gt;=65,'SEC Calculator 2022'!AM67&lt;=66.99),(600-0.15*'SEC Calculator 2022'!P67),960-0.24*'SEC Calculator 2022'!P67))))),0)</f>
        <v>0</v>
      </c>
      <c r="AO67" s="81">
        <f t="shared" si="12"/>
        <v>0</v>
      </c>
    </row>
    <row r="68" spans="1:41" outlineLevel="1" x14ac:dyDescent="0.25">
      <c r="A68" s="70">
        <v>39</v>
      </c>
      <c r="B68" s="58"/>
      <c r="C68" s="58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50">
        <f t="shared" si="11"/>
        <v>122</v>
      </c>
      <c r="R68" s="77">
        <f>IFERROR(IF(E68&lt;=3000,E68*VLOOKUP(Q68,'SEC Appendix V2'!$E$8:$H$107,3,FALSE),IF(Q68&lt;55,0,IF(AND('SEC Calculator 2022'!Q68&gt;=55,'SEC Calculator 2022'!Q68&lt;59.99),(120-0.03*'SEC Calculator 2022'!E68),IF(AND('SEC Calculator 2022'!Q68&gt;=60,'SEC Calculator 2022'!Q68&lt;=64.99),(360-0.09*'SEC Calculator 2022'!E68),IF(AND('SEC Calculator 2022'!Q68&gt;=65,'SEC Calculator 2022'!Q68&lt;=66.99),(600-0.15*'SEC Calculator 2022'!E68),960-0.24*'SEC Calculator 2022'!E68))))),0)</f>
        <v>0</v>
      </c>
      <c r="S68" s="78">
        <f t="shared" si="0"/>
        <v>122</v>
      </c>
      <c r="T68" s="79">
        <f>IFERROR(IF(F68&lt;=3000,F68*VLOOKUP(S68,'SEC Appendix V2'!$E$8:$H$107,3,FALSE),IF(S68&lt;55,0,IF(AND('SEC Calculator 2022'!S68&gt;=55,'SEC Calculator 2022'!S68&lt;59.99),(120-0.03*'SEC Calculator 2022'!F68),IF(AND('SEC Calculator 2022'!S68&gt;=60,'SEC Calculator 2022'!S68&lt;=64.99),(360-0.09*'SEC Calculator 2022'!F68),IF(AND('SEC Calculator 2022'!S68&gt;=65,'SEC Calculator 2022'!S68&lt;=66.99),(600-0.15*'SEC Calculator 2022'!F68),960-0.24*'SEC Calculator 2022'!F68))))),0)</f>
        <v>0</v>
      </c>
      <c r="U68" s="80">
        <f t="shared" si="1"/>
        <v>122</v>
      </c>
      <c r="V68" s="79">
        <f>IFERROR(IF(G68&lt;=3000,G68*VLOOKUP(U68,'SEC Appendix V2'!$E$8:$H$107,3,FALSE),IF(U68&lt;55,0,IF(AND('SEC Calculator 2022'!U68&gt;=55,'SEC Calculator 2022'!U68&lt;59.99),(120-0.03*'SEC Calculator 2022'!G68),IF(AND('SEC Calculator 2022'!U68&gt;=60,'SEC Calculator 2022'!U68&lt;=64.99),(360-0.09*'SEC Calculator 2022'!G68),IF(AND('SEC Calculator 2022'!U68&gt;=65,'SEC Calculator 2022'!U68&lt;=66.99),(600-0.15*'SEC Calculator 2022'!G68),960-0.24*'SEC Calculator 2022'!G68))))),0)</f>
        <v>0</v>
      </c>
      <c r="W68" s="80">
        <f t="shared" si="2"/>
        <v>122</v>
      </c>
      <c r="X68" s="79">
        <f>IFERROR(IF(H68&lt;=3000,H68*VLOOKUP(W68,'SEC Appendix V2'!$E$8:$H$107,3,FALSE),IF(W68&lt;55,0,IF(AND('SEC Calculator 2022'!W68&gt;=55,'SEC Calculator 2022'!W68&lt;59.99),(120-0.03*'SEC Calculator 2022'!H68),IF(AND('SEC Calculator 2022'!W68&gt;=60,'SEC Calculator 2022'!W68&lt;=64.99),(360-0.09*'SEC Calculator 2022'!H68),IF(AND('SEC Calculator 2022'!W68&gt;=65,'SEC Calculator 2022'!W68&lt;=66.99),(600-0.15*'SEC Calculator 2022'!H68),960-0.24*'SEC Calculator 2022'!H68))))),0)</f>
        <v>0</v>
      </c>
      <c r="Y68" s="80">
        <f t="shared" si="3"/>
        <v>122</v>
      </c>
      <c r="Z68" s="79">
        <f>IFERROR(IF(I68&lt;=3000,I68*VLOOKUP(Y68,'SEC Appendix V2'!$E$8:$H$107,3,FALSE),IF(Y68&lt;55,0,IF(AND('SEC Calculator 2022'!Y68&gt;=55,'SEC Calculator 2022'!Y68&lt;59.99),(120-0.03*'SEC Calculator 2022'!I68),IF(AND('SEC Calculator 2022'!Y68&gt;=60,'SEC Calculator 2022'!Y68&lt;=64.99),(360-0.09*'SEC Calculator 2022'!I68),IF(AND('SEC Calculator 2022'!Y68&gt;=65,'SEC Calculator 2022'!Y68&lt;=66.99),(600-0.15*'SEC Calculator 2022'!I68),960-0.24*'SEC Calculator 2022'!I68))))),0)</f>
        <v>0</v>
      </c>
      <c r="AA68" s="80">
        <f t="shared" si="4"/>
        <v>122</v>
      </c>
      <c r="AB68" s="79">
        <f>IFERROR(IF(J68&lt;=3000,J68*VLOOKUP(AA68,'SEC Appendix V2'!$E$8:$H$107,3,FALSE),IF(AA68&lt;55,0,IF(AND('SEC Calculator 2022'!AA68&gt;=55,'SEC Calculator 2022'!AA68&lt;59.99),(120-0.03*'SEC Calculator 2022'!J68),IF(AND('SEC Calculator 2022'!AA68&gt;=60,'SEC Calculator 2022'!AA68&lt;=64.99),(360-0.09*'SEC Calculator 2022'!J68),IF(AND('SEC Calculator 2022'!AA68&gt;=65,'SEC Calculator 2022'!AA68&lt;=66.99),(600-0.15*'SEC Calculator 2022'!J68),960-0.24*'SEC Calculator 2022'!J68))))),0)</f>
        <v>0</v>
      </c>
      <c r="AC68" s="80">
        <f t="shared" si="5"/>
        <v>122</v>
      </c>
      <c r="AD68" s="79">
        <f>IFERROR(IF(K68&lt;=3000,K68*VLOOKUP(AC68,'SEC Appendix V2'!$E$8:$H$107,3,FALSE),IF(AC68&lt;55,0,IF(AND('SEC Calculator 2022'!AC68&gt;=55,'SEC Calculator 2022'!AC68&lt;59.99),(120-0.03*'SEC Calculator 2022'!K68),IF(AND('SEC Calculator 2022'!AC68&gt;=60,'SEC Calculator 2022'!AC68&lt;=64.99),(360-0.09*'SEC Calculator 2022'!K68),IF(AND('SEC Calculator 2022'!AC68&gt;=65,'SEC Calculator 2022'!AC68&lt;=66.99),(600-0.15*'SEC Calculator 2022'!K68),960-0.24*'SEC Calculator 2022'!K68))))),0)</f>
        <v>0</v>
      </c>
      <c r="AE68" s="80">
        <f t="shared" si="6"/>
        <v>122</v>
      </c>
      <c r="AF68" s="79">
        <f>IFERROR(IF(L68&lt;=3000,L68*VLOOKUP(AE68,'SEC Appendix V2'!$E$8:$H$107,3,FALSE),IF(AE68&lt;55,0,IF(AND('SEC Calculator 2022'!AE68&gt;=55,'SEC Calculator 2022'!AE68&lt;59.99),(120-0.03*'SEC Calculator 2022'!L68),IF(AND('SEC Calculator 2022'!AE68&gt;=60,'SEC Calculator 2022'!AE68&lt;=64.99),(360-0.09*'SEC Calculator 2022'!L68),IF(AND('SEC Calculator 2022'!AE68&gt;=65,'SEC Calculator 2022'!AE68&lt;=66.99),(600-0.15*'SEC Calculator 2022'!L68),960-0.24*'SEC Calculator 2022'!L68))))),0)</f>
        <v>0</v>
      </c>
      <c r="AG68" s="80">
        <f t="shared" si="7"/>
        <v>122</v>
      </c>
      <c r="AH68" s="79">
        <f>IFERROR(IF(M68&lt;=3000,M68*VLOOKUP(AG68,'SEC Appendix V2'!$E$8:$H$107,3,FALSE),IF(AG68&lt;55,0,IF(AND('SEC Calculator 2022'!AG68&gt;=55,'SEC Calculator 2022'!AG68&lt;59.99),(120-0.03*'SEC Calculator 2022'!M68),IF(AND('SEC Calculator 2022'!AG68&gt;=60,'SEC Calculator 2022'!AG68&lt;=64.99),(360-0.09*'SEC Calculator 2022'!M68),IF(AND('SEC Calculator 2022'!AG68&gt;=65,'SEC Calculator 2022'!AG68&lt;=66.99),(600-0.15*'SEC Calculator 2022'!M68),960-0.24*'SEC Calculator 2022'!M68))))),0)</f>
        <v>0</v>
      </c>
      <c r="AI68" s="80">
        <f t="shared" si="8"/>
        <v>122</v>
      </c>
      <c r="AJ68" s="79">
        <f>IFERROR(IF(N68&lt;=3000,N68*VLOOKUP(AI68,'SEC Appendix V2'!$E$8:$H$107,3,FALSE),IF(AI68&lt;55,0,IF(AND('SEC Calculator 2022'!AI68&gt;=55,'SEC Calculator 2022'!AI68&lt;59.99),(120-0.03*'SEC Calculator 2022'!N68),IF(AND('SEC Calculator 2022'!AI68&gt;=60,'SEC Calculator 2022'!AI68&lt;=64.99),(360-0.09*'SEC Calculator 2022'!N68),IF(AND('SEC Calculator 2022'!AI68&gt;=65,'SEC Calculator 2022'!AI68&lt;=66.99),(600-0.15*'SEC Calculator 2022'!N68),960-0.24*'SEC Calculator 2022'!N68))))),0)</f>
        <v>0</v>
      </c>
      <c r="AK68" s="80">
        <f t="shared" si="9"/>
        <v>122</v>
      </c>
      <c r="AL68" s="79">
        <f>IFERROR(IF(O68&lt;=3000,O68*VLOOKUP(AK68,'SEC Appendix V2'!$E$8:$H$107,3,FALSE),IF(AK68&lt;55,0,IF(AND('SEC Calculator 2022'!AK68&gt;=55,'SEC Calculator 2022'!AK68&lt;59.99),(120-0.03*'SEC Calculator 2022'!O68),IF(AND('SEC Calculator 2022'!AK68&gt;=60,'SEC Calculator 2022'!AK68&lt;=64.99),(360-0.09*'SEC Calculator 2022'!O68),IF(AND('SEC Calculator 2022'!AK68&gt;=65,'SEC Calculator 2022'!AK68&lt;=66.99),(600-0.15*'SEC Calculator 2022'!O68),960-0.24*'SEC Calculator 2022'!O68))))),0)</f>
        <v>0</v>
      </c>
      <c r="AM68" s="80">
        <f t="shared" si="10"/>
        <v>122</v>
      </c>
      <c r="AN68" s="79">
        <f>IFERROR(IF(P68&lt;=3000,P68*VLOOKUP(AM68,'SEC Appendix V2'!$E$8:$H$107,3,FALSE),IF(AM68&lt;55,0,IF(AND('SEC Calculator 2022'!AM68&gt;=55,'SEC Calculator 2022'!AM68&lt;59.99),(120-0.03*'SEC Calculator 2022'!P68),IF(AND('SEC Calculator 2022'!AM68&gt;=60,'SEC Calculator 2022'!AM68&lt;=64.99),(360-0.09*'SEC Calculator 2022'!P68),IF(AND('SEC Calculator 2022'!AM68&gt;=65,'SEC Calculator 2022'!AM68&lt;=66.99),(600-0.15*'SEC Calculator 2022'!P68),960-0.24*'SEC Calculator 2022'!P68))))),0)</f>
        <v>0</v>
      </c>
      <c r="AO68" s="81">
        <f t="shared" si="12"/>
        <v>0</v>
      </c>
    </row>
    <row r="69" spans="1:41" outlineLevel="1" x14ac:dyDescent="0.25">
      <c r="A69" s="70">
        <v>40</v>
      </c>
      <c r="B69" s="57"/>
      <c r="C69" s="58"/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50">
        <f t="shared" si="11"/>
        <v>122</v>
      </c>
      <c r="R69" s="77">
        <f>IFERROR(IF(E69&lt;=3000,E69*VLOOKUP(Q69,'SEC Appendix V2'!$E$8:$H$107,3,FALSE),IF(Q69&lt;55,0,IF(AND('SEC Calculator 2022'!Q69&gt;=55,'SEC Calculator 2022'!Q69&lt;59.99),(120-0.03*'SEC Calculator 2022'!E69),IF(AND('SEC Calculator 2022'!Q69&gt;=60,'SEC Calculator 2022'!Q69&lt;=64.99),(360-0.09*'SEC Calculator 2022'!E69),IF(AND('SEC Calculator 2022'!Q69&gt;=65,'SEC Calculator 2022'!Q69&lt;=66.99),(600-0.15*'SEC Calculator 2022'!E69),960-0.24*'SEC Calculator 2022'!E69))))),0)</f>
        <v>0</v>
      </c>
      <c r="S69" s="78">
        <f t="shared" si="0"/>
        <v>122</v>
      </c>
      <c r="T69" s="79">
        <f>IFERROR(IF(F69&lt;=3000,F69*VLOOKUP(S69,'SEC Appendix V2'!$E$8:$H$107,3,FALSE),IF(S69&lt;55,0,IF(AND('SEC Calculator 2022'!S69&gt;=55,'SEC Calculator 2022'!S69&lt;59.99),(120-0.03*'SEC Calculator 2022'!F69),IF(AND('SEC Calculator 2022'!S69&gt;=60,'SEC Calculator 2022'!S69&lt;=64.99),(360-0.09*'SEC Calculator 2022'!F69),IF(AND('SEC Calculator 2022'!S69&gt;=65,'SEC Calculator 2022'!S69&lt;=66.99),(600-0.15*'SEC Calculator 2022'!F69),960-0.24*'SEC Calculator 2022'!F69))))),0)</f>
        <v>0</v>
      </c>
      <c r="U69" s="80">
        <f t="shared" si="1"/>
        <v>122</v>
      </c>
      <c r="V69" s="79">
        <f>IFERROR(IF(G69&lt;=3000,G69*VLOOKUP(U69,'SEC Appendix V2'!$E$8:$H$107,3,FALSE),IF(U69&lt;55,0,IF(AND('SEC Calculator 2022'!U69&gt;=55,'SEC Calculator 2022'!U69&lt;59.99),(120-0.03*'SEC Calculator 2022'!G69),IF(AND('SEC Calculator 2022'!U69&gt;=60,'SEC Calculator 2022'!U69&lt;=64.99),(360-0.09*'SEC Calculator 2022'!G69),IF(AND('SEC Calculator 2022'!U69&gt;=65,'SEC Calculator 2022'!U69&lt;=66.99),(600-0.15*'SEC Calculator 2022'!G69),960-0.24*'SEC Calculator 2022'!G69))))),0)</f>
        <v>0</v>
      </c>
      <c r="W69" s="80">
        <f t="shared" si="2"/>
        <v>122</v>
      </c>
      <c r="X69" s="79">
        <f>IFERROR(IF(H69&lt;=3000,H69*VLOOKUP(W69,'SEC Appendix V2'!$E$8:$H$107,3,FALSE),IF(W69&lt;55,0,IF(AND('SEC Calculator 2022'!W69&gt;=55,'SEC Calculator 2022'!W69&lt;59.99),(120-0.03*'SEC Calculator 2022'!H69),IF(AND('SEC Calculator 2022'!W69&gt;=60,'SEC Calculator 2022'!W69&lt;=64.99),(360-0.09*'SEC Calculator 2022'!H69),IF(AND('SEC Calculator 2022'!W69&gt;=65,'SEC Calculator 2022'!W69&lt;=66.99),(600-0.15*'SEC Calculator 2022'!H69),960-0.24*'SEC Calculator 2022'!H69))))),0)</f>
        <v>0</v>
      </c>
      <c r="Y69" s="80">
        <f t="shared" si="3"/>
        <v>122</v>
      </c>
      <c r="Z69" s="79">
        <f>IFERROR(IF(I69&lt;=3000,I69*VLOOKUP(Y69,'SEC Appendix V2'!$E$8:$H$107,3,FALSE),IF(Y69&lt;55,0,IF(AND('SEC Calculator 2022'!Y69&gt;=55,'SEC Calculator 2022'!Y69&lt;59.99),(120-0.03*'SEC Calculator 2022'!I69),IF(AND('SEC Calculator 2022'!Y69&gt;=60,'SEC Calculator 2022'!Y69&lt;=64.99),(360-0.09*'SEC Calculator 2022'!I69),IF(AND('SEC Calculator 2022'!Y69&gt;=65,'SEC Calculator 2022'!Y69&lt;=66.99),(600-0.15*'SEC Calculator 2022'!I69),960-0.24*'SEC Calculator 2022'!I69))))),0)</f>
        <v>0</v>
      </c>
      <c r="AA69" s="80">
        <f t="shared" si="4"/>
        <v>122</v>
      </c>
      <c r="AB69" s="79">
        <f>IFERROR(IF(J69&lt;=3000,J69*VLOOKUP(AA69,'SEC Appendix V2'!$E$8:$H$107,3,FALSE),IF(AA69&lt;55,0,IF(AND('SEC Calculator 2022'!AA69&gt;=55,'SEC Calculator 2022'!AA69&lt;59.99),(120-0.03*'SEC Calculator 2022'!J69),IF(AND('SEC Calculator 2022'!AA69&gt;=60,'SEC Calculator 2022'!AA69&lt;=64.99),(360-0.09*'SEC Calculator 2022'!J69),IF(AND('SEC Calculator 2022'!AA69&gt;=65,'SEC Calculator 2022'!AA69&lt;=66.99),(600-0.15*'SEC Calculator 2022'!J69),960-0.24*'SEC Calculator 2022'!J69))))),0)</f>
        <v>0</v>
      </c>
      <c r="AC69" s="80">
        <f t="shared" si="5"/>
        <v>122</v>
      </c>
      <c r="AD69" s="79">
        <f>IFERROR(IF(K69&lt;=3000,K69*VLOOKUP(AC69,'SEC Appendix V2'!$E$8:$H$107,3,FALSE),IF(AC69&lt;55,0,IF(AND('SEC Calculator 2022'!AC69&gt;=55,'SEC Calculator 2022'!AC69&lt;59.99),(120-0.03*'SEC Calculator 2022'!K69),IF(AND('SEC Calculator 2022'!AC69&gt;=60,'SEC Calculator 2022'!AC69&lt;=64.99),(360-0.09*'SEC Calculator 2022'!K69),IF(AND('SEC Calculator 2022'!AC69&gt;=65,'SEC Calculator 2022'!AC69&lt;=66.99),(600-0.15*'SEC Calculator 2022'!K69),960-0.24*'SEC Calculator 2022'!K69))))),0)</f>
        <v>0</v>
      </c>
      <c r="AE69" s="80">
        <f t="shared" si="6"/>
        <v>122</v>
      </c>
      <c r="AF69" s="79">
        <f>IFERROR(IF(L69&lt;=3000,L69*VLOOKUP(AE69,'SEC Appendix V2'!$E$8:$H$107,3,FALSE),IF(AE69&lt;55,0,IF(AND('SEC Calculator 2022'!AE69&gt;=55,'SEC Calculator 2022'!AE69&lt;59.99),(120-0.03*'SEC Calculator 2022'!L69),IF(AND('SEC Calculator 2022'!AE69&gt;=60,'SEC Calculator 2022'!AE69&lt;=64.99),(360-0.09*'SEC Calculator 2022'!L69),IF(AND('SEC Calculator 2022'!AE69&gt;=65,'SEC Calculator 2022'!AE69&lt;=66.99),(600-0.15*'SEC Calculator 2022'!L69),960-0.24*'SEC Calculator 2022'!L69))))),0)</f>
        <v>0</v>
      </c>
      <c r="AG69" s="80">
        <f t="shared" si="7"/>
        <v>122</v>
      </c>
      <c r="AH69" s="79">
        <f>IFERROR(IF(M69&lt;=3000,M69*VLOOKUP(AG69,'SEC Appendix V2'!$E$8:$H$107,3,FALSE),IF(AG69&lt;55,0,IF(AND('SEC Calculator 2022'!AG69&gt;=55,'SEC Calculator 2022'!AG69&lt;59.99),(120-0.03*'SEC Calculator 2022'!M69),IF(AND('SEC Calculator 2022'!AG69&gt;=60,'SEC Calculator 2022'!AG69&lt;=64.99),(360-0.09*'SEC Calculator 2022'!M69),IF(AND('SEC Calculator 2022'!AG69&gt;=65,'SEC Calculator 2022'!AG69&lt;=66.99),(600-0.15*'SEC Calculator 2022'!M69),960-0.24*'SEC Calculator 2022'!M69))))),0)</f>
        <v>0</v>
      </c>
      <c r="AI69" s="80">
        <f t="shared" si="8"/>
        <v>122</v>
      </c>
      <c r="AJ69" s="79">
        <f>IFERROR(IF(N69&lt;=3000,N69*VLOOKUP(AI69,'SEC Appendix V2'!$E$8:$H$107,3,FALSE),IF(AI69&lt;55,0,IF(AND('SEC Calculator 2022'!AI69&gt;=55,'SEC Calculator 2022'!AI69&lt;59.99),(120-0.03*'SEC Calculator 2022'!N69),IF(AND('SEC Calculator 2022'!AI69&gt;=60,'SEC Calculator 2022'!AI69&lt;=64.99),(360-0.09*'SEC Calculator 2022'!N69),IF(AND('SEC Calculator 2022'!AI69&gt;=65,'SEC Calculator 2022'!AI69&lt;=66.99),(600-0.15*'SEC Calculator 2022'!N69),960-0.24*'SEC Calculator 2022'!N69))))),0)</f>
        <v>0</v>
      </c>
      <c r="AK69" s="80">
        <f t="shared" si="9"/>
        <v>122</v>
      </c>
      <c r="AL69" s="79">
        <f>IFERROR(IF(O69&lt;=3000,O69*VLOOKUP(AK69,'SEC Appendix V2'!$E$8:$H$107,3,FALSE),IF(AK69&lt;55,0,IF(AND('SEC Calculator 2022'!AK69&gt;=55,'SEC Calculator 2022'!AK69&lt;59.99),(120-0.03*'SEC Calculator 2022'!O69),IF(AND('SEC Calculator 2022'!AK69&gt;=60,'SEC Calculator 2022'!AK69&lt;=64.99),(360-0.09*'SEC Calculator 2022'!O69),IF(AND('SEC Calculator 2022'!AK69&gt;=65,'SEC Calculator 2022'!AK69&lt;=66.99),(600-0.15*'SEC Calculator 2022'!O69),960-0.24*'SEC Calculator 2022'!O69))))),0)</f>
        <v>0</v>
      </c>
      <c r="AM69" s="80">
        <f t="shared" si="10"/>
        <v>122</v>
      </c>
      <c r="AN69" s="79">
        <f>IFERROR(IF(P69&lt;=3000,P69*VLOOKUP(AM69,'SEC Appendix V2'!$E$8:$H$107,3,FALSE),IF(AM69&lt;55,0,IF(AND('SEC Calculator 2022'!AM69&gt;=55,'SEC Calculator 2022'!AM69&lt;59.99),(120-0.03*'SEC Calculator 2022'!P69),IF(AND('SEC Calculator 2022'!AM69&gt;=60,'SEC Calculator 2022'!AM69&lt;=64.99),(360-0.09*'SEC Calculator 2022'!P69),IF(AND('SEC Calculator 2022'!AM69&gt;=65,'SEC Calculator 2022'!AM69&lt;=66.99),(600-0.15*'SEC Calculator 2022'!P69),960-0.24*'SEC Calculator 2022'!P69))))),0)</f>
        <v>0</v>
      </c>
      <c r="AO69" s="81">
        <f t="shared" si="12"/>
        <v>0</v>
      </c>
    </row>
    <row r="70" spans="1:41" outlineLevel="1" x14ac:dyDescent="0.25">
      <c r="A70" s="70">
        <v>41</v>
      </c>
      <c r="B70" s="57"/>
      <c r="C70" s="58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50">
        <f t="shared" si="11"/>
        <v>122</v>
      </c>
      <c r="R70" s="77">
        <f>IFERROR(IF(E70&lt;=3000,E70*VLOOKUP(Q70,'SEC Appendix V2'!$E$8:$H$107,3,FALSE),IF(Q70&lt;55,0,IF(AND('SEC Calculator 2022'!Q70&gt;=55,'SEC Calculator 2022'!Q70&lt;59.99),(120-0.03*'SEC Calculator 2022'!E70),IF(AND('SEC Calculator 2022'!Q70&gt;=60,'SEC Calculator 2022'!Q70&lt;=64.99),(360-0.09*'SEC Calculator 2022'!E70),IF(AND('SEC Calculator 2022'!Q70&gt;=65,'SEC Calculator 2022'!Q70&lt;=66.99),(600-0.15*'SEC Calculator 2022'!E70),960-0.24*'SEC Calculator 2022'!E70))))),0)</f>
        <v>0</v>
      </c>
      <c r="S70" s="78">
        <f t="shared" si="0"/>
        <v>122</v>
      </c>
      <c r="T70" s="79">
        <f>IFERROR(IF(F70&lt;=3000,F70*VLOOKUP(S70,'SEC Appendix V2'!$E$8:$H$107,3,FALSE),IF(S70&lt;55,0,IF(AND('SEC Calculator 2022'!S70&gt;=55,'SEC Calculator 2022'!S70&lt;59.99),(120-0.03*'SEC Calculator 2022'!F70),IF(AND('SEC Calculator 2022'!S70&gt;=60,'SEC Calculator 2022'!S70&lt;=64.99),(360-0.09*'SEC Calculator 2022'!F70),IF(AND('SEC Calculator 2022'!S70&gt;=65,'SEC Calculator 2022'!S70&lt;=66.99),(600-0.15*'SEC Calculator 2022'!F70),960-0.24*'SEC Calculator 2022'!F70))))),0)</f>
        <v>0</v>
      </c>
      <c r="U70" s="80">
        <f t="shared" si="1"/>
        <v>122</v>
      </c>
      <c r="V70" s="79">
        <f>IFERROR(IF(G70&lt;=3000,G70*VLOOKUP(U70,'SEC Appendix V2'!$E$8:$H$107,3,FALSE),IF(U70&lt;55,0,IF(AND('SEC Calculator 2022'!U70&gt;=55,'SEC Calculator 2022'!U70&lt;59.99),(120-0.03*'SEC Calculator 2022'!G70),IF(AND('SEC Calculator 2022'!U70&gt;=60,'SEC Calculator 2022'!U70&lt;=64.99),(360-0.09*'SEC Calculator 2022'!G70),IF(AND('SEC Calculator 2022'!U70&gt;=65,'SEC Calculator 2022'!U70&lt;=66.99),(600-0.15*'SEC Calculator 2022'!G70),960-0.24*'SEC Calculator 2022'!G70))))),0)</f>
        <v>0</v>
      </c>
      <c r="W70" s="80">
        <f t="shared" si="2"/>
        <v>122</v>
      </c>
      <c r="X70" s="79">
        <f>IFERROR(IF(H70&lt;=3000,H70*VLOOKUP(W70,'SEC Appendix V2'!$E$8:$H$107,3,FALSE),IF(W70&lt;55,0,IF(AND('SEC Calculator 2022'!W70&gt;=55,'SEC Calculator 2022'!W70&lt;59.99),(120-0.03*'SEC Calculator 2022'!H70),IF(AND('SEC Calculator 2022'!W70&gt;=60,'SEC Calculator 2022'!W70&lt;=64.99),(360-0.09*'SEC Calculator 2022'!H70),IF(AND('SEC Calculator 2022'!W70&gt;=65,'SEC Calculator 2022'!W70&lt;=66.99),(600-0.15*'SEC Calculator 2022'!H70),960-0.24*'SEC Calculator 2022'!H70))))),0)</f>
        <v>0</v>
      </c>
      <c r="Y70" s="80">
        <f t="shared" si="3"/>
        <v>122</v>
      </c>
      <c r="Z70" s="79">
        <f>IFERROR(IF(I70&lt;=3000,I70*VLOOKUP(Y70,'SEC Appendix V2'!$E$8:$H$107,3,FALSE),IF(Y70&lt;55,0,IF(AND('SEC Calculator 2022'!Y70&gt;=55,'SEC Calculator 2022'!Y70&lt;59.99),(120-0.03*'SEC Calculator 2022'!I70),IF(AND('SEC Calculator 2022'!Y70&gt;=60,'SEC Calculator 2022'!Y70&lt;=64.99),(360-0.09*'SEC Calculator 2022'!I70),IF(AND('SEC Calculator 2022'!Y70&gt;=65,'SEC Calculator 2022'!Y70&lt;=66.99),(600-0.15*'SEC Calculator 2022'!I70),960-0.24*'SEC Calculator 2022'!I70))))),0)</f>
        <v>0</v>
      </c>
      <c r="AA70" s="80">
        <f t="shared" si="4"/>
        <v>122</v>
      </c>
      <c r="AB70" s="79">
        <f>IFERROR(IF(J70&lt;=3000,J70*VLOOKUP(AA70,'SEC Appendix V2'!$E$8:$H$107,3,FALSE),IF(AA70&lt;55,0,IF(AND('SEC Calculator 2022'!AA70&gt;=55,'SEC Calculator 2022'!AA70&lt;59.99),(120-0.03*'SEC Calculator 2022'!J70),IF(AND('SEC Calculator 2022'!AA70&gt;=60,'SEC Calculator 2022'!AA70&lt;=64.99),(360-0.09*'SEC Calculator 2022'!J70),IF(AND('SEC Calculator 2022'!AA70&gt;=65,'SEC Calculator 2022'!AA70&lt;=66.99),(600-0.15*'SEC Calculator 2022'!J70),960-0.24*'SEC Calculator 2022'!J70))))),0)</f>
        <v>0</v>
      </c>
      <c r="AC70" s="80">
        <f t="shared" si="5"/>
        <v>122</v>
      </c>
      <c r="AD70" s="79">
        <f>IFERROR(IF(K70&lt;=3000,K70*VLOOKUP(AC70,'SEC Appendix V2'!$E$8:$H$107,3,FALSE),IF(AC70&lt;55,0,IF(AND('SEC Calculator 2022'!AC70&gt;=55,'SEC Calculator 2022'!AC70&lt;59.99),(120-0.03*'SEC Calculator 2022'!K70),IF(AND('SEC Calculator 2022'!AC70&gt;=60,'SEC Calculator 2022'!AC70&lt;=64.99),(360-0.09*'SEC Calculator 2022'!K70),IF(AND('SEC Calculator 2022'!AC70&gt;=65,'SEC Calculator 2022'!AC70&lt;=66.99),(600-0.15*'SEC Calculator 2022'!K70),960-0.24*'SEC Calculator 2022'!K70))))),0)</f>
        <v>0</v>
      </c>
      <c r="AE70" s="80">
        <f t="shared" si="6"/>
        <v>122</v>
      </c>
      <c r="AF70" s="79">
        <f>IFERROR(IF(L70&lt;=3000,L70*VLOOKUP(AE70,'SEC Appendix V2'!$E$8:$H$107,3,FALSE),IF(AE70&lt;55,0,IF(AND('SEC Calculator 2022'!AE70&gt;=55,'SEC Calculator 2022'!AE70&lt;59.99),(120-0.03*'SEC Calculator 2022'!L70),IF(AND('SEC Calculator 2022'!AE70&gt;=60,'SEC Calculator 2022'!AE70&lt;=64.99),(360-0.09*'SEC Calculator 2022'!L70),IF(AND('SEC Calculator 2022'!AE70&gt;=65,'SEC Calculator 2022'!AE70&lt;=66.99),(600-0.15*'SEC Calculator 2022'!L70),960-0.24*'SEC Calculator 2022'!L70))))),0)</f>
        <v>0</v>
      </c>
      <c r="AG70" s="80">
        <f t="shared" si="7"/>
        <v>122</v>
      </c>
      <c r="AH70" s="79">
        <f>IFERROR(IF(M70&lt;=3000,M70*VLOOKUP(AG70,'SEC Appendix V2'!$E$8:$H$107,3,FALSE),IF(AG70&lt;55,0,IF(AND('SEC Calculator 2022'!AG70&gt;=55,'SEC Calculator 2022'!AG70&lt;59.99),(120-0.03*'SEC Calculator 2022'!M70),IF(AND('SEC Calculator 2022'!AG70&gt;=60,'SEC Calculator 2022'!AG70&lt;=64.99),(360-0.09*'SEC Calculator 2022'!M70),IF(AND('SEC Calculator 2022'!AG70&gt;=65,'SEC Calculator 2022'!AG70&lt;=66.99),(600-0.15*'SEC Calculator 2022'!M70),960-0.24*'SEC Calculator 2022'!M70))))),0)</f>
        <v>0</v>
      </c>
      <c r="AI70" s="80">
        <f t="shared" si="8"/>
        <v>122</v>
      </c>
      <c r="AJ70" s="79">
        <f>IFERROR(IF(N70&lt;=3000,N70*VLOOKUP(AI70,'SEC Appendix V2'!$E$8:$H$107,3,FALSE),IF(AI70&lt;55,0,IF(AND('SEC Calculator 2022'!AI70&gt;=55,'SEC Calculator 2022'!AI70&lt;59.99),(120-0.03*'SEC Calculator 2022'!N70),IF(AND('SEC Calculator 2022'!AI70&gt;=60,'SEC Calculator 2022'!AI70&lt;=64.99),(360-0.09*'SEC Calculator 2022'!N70),IF(AND('SEC Calculator 2022'!AI70&gt;=65,'SEC Calculator 2022'!AI70&lt;=66.99),(600-0.15*'SEC Calculator 2022'!N70),960-0.24*'SEC Calculator 2022'!N70))))),0)</f>
        <v>0</v>
      </c>
      <c r="AK70" s="80">
        <f t="shared" si="9"/>
        <v>122</v>
      </c>
      <c r="AL70" s="79">
        <f>IFERROR(IF(O70&lt;=3000,O70*VLOOKUP(AK70,'SEC Appendix V2'!$E$8:$H$107,3,FALSE),IF(AK70&lt;55,0,IF(AND('SEC Calculator 2022'!AK70&gt;=55,'SEC Calculator 2022'!AK70&lt;59.99),(120-0.03*'SEC Calculator 2022'!O70),IF(AND('SEC Calculator 2022'!AK70&gt;=60,'SEC Calculator 2022'!AK70&lt;=64.99),(360-0.09*'SEC Calculator 2022'!O70),IF(AND('SEC Calculator 2022'!AK70&gt;=65,'SEC Calculator 2022'!AK70&lt;=66.99),(600-0.15*'SEC Calculator 2022'!O70),960-0.24*'SEC Calculator 2022'!O70))))),0)</f>
        <v>0</v>
      </c>
      <c r="AM70" s="80">
        <f t="shared" si="10"/>
        <v>122</v>
      </c>
      <c r="AN70" s="79">
        <f>IFERROR(IF(P70&lt;=3000,P70*VLOOKUP(AM70,'SEC Appendix V2'!$E$8:$H$107,3,FALSE),IF(AM70&lt;55,0,IF(AND('SEC Calculator 2022'!AM70&gt;=55,'SEC Calculator 2022'!AM70&lt;59.99),(120-0.03*'SEC Calculator 2022'!P70),IF(AND('SEC Calculator 2022'!AM70&gt;=60,'SEC Calculator 2022'!AM70&lt;=64.99),(360-0.09*'SEC Calculator 2022'!P70),IF(AND('SEC Calculator 2022'!AM70&gt;=65,'SEC Calculator 2022'!AM70&lt;=66.99),(600-0.15*'SEC Calculator 2022'!P70),960-0.24*'SEC Calculator 2022'!P70))))),0)</f>
        <v>0</v>
      </c>
      <c r="AO70" s="81">
        <f t="shared" si="12"/>
        <v>0</v>
      </c>
    </row>
    <row r="71" spans="1:41" outlineLevel="1" x14ac:dyDescent="0.25">
      <c r="A71" s="70">
        <v>42</v>
      </c>
      <c r="B71" s="58"/>
      <c r="C71" s="58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50">
        <f t="shared" si="11"/>
        <v>122</v>
      </c>
      <c r="R71" s="77">
        <f>IFERROR(IF(E71&lt;=3000,E71*VLOOKUP(Q71,'SEC Appendix V2'!$E$8:$H$107,3,FALSE),IF(Q71&lt;55,0,IF(AND('SEC Calculator 2022'!Q71&gt;=55,'SEC Calculator 2022'!Q71&lt;59.99),(120-0.03*'SEC Calculator 2022'!E71),IF(AND('SEC Calculator 2022'!Q71&gt;=60,'SEC Calculator 2022'!Q71&lt;=64.99),(360-0.09*'SEC Calculator 2022'!E71),IF(AND('SEC Calculator 2022'!Q71&gt;=65,'SEC Calculator 2022'!Q71&lt;=66.99),(600-0.15*'SEC Calculator 2022'!E71),960-0.24*'SEC Calculator 2022'!E71))))),0)</f>
        <v>0</v>
      </c>
      <c r="S71" s="78">
        <f t="shared" si="0"/>
        <v>122</v>
      </c>
      <c r="T71" s="79">
        <f>IFERROR(IF(F71&lt;=3000,F71*VLOOKUP(S71,'SEC Appendix V2'!$E$8:$H$107,3,FALSE),IF(S71&lt;55,0,IF(AND('SEC Calculator 2022'!S71&gt;=55,'SEC Calculator 2022'!S71&lt;59.99),(120-0.03*'SEC Calculator 2022'!F71),IF(AND('SEC Calculator 2022'!S71&gt;=60,'SEC Calculator 2022'!S71&lt;=64.99),(360-0.09*'SEC Calculator 2022'!F71),IF(AND('SEC Calculator 2022'!S71&gt;=65,'SEC Calculator 2022'!S71&lt;=66.99),(600-0.15*'SEC Calculator 2022'!F71),960-0.24*'SEC Calculator 2022'!F71))))),0)</f>
        <v>0</v>
      </c>
      <c r="U71" s="80">
        <f t="shared" si="1"/>
        <v>122</v>
      </c>
      <c r="V71" s="79">
        <f>IFERROR(IF(G71&lt;=3000,G71*VLOOKUP(U71,'SEC Appendix V2'!$E$8:$H$107,3,FALSE),IF(U71&lt;55,0,IF(AND('SEC Calculator 2022'!U71&gt;=55,'SEC Calculator 2022'!U71&lt;59.99),(120-0.03*'SEC Calculator 2022'!G71),IF(AND('SEC Calculator 2022'!U71&gt;=60,'SEC Calculator 2022'!U71&lt;=64.99),(360-0.09*'SEC Calculator 2022'!G71),IF(AND('SEC Calculator 2022'!U71&gt;=65,'SEC Calculator 2022'!U71&lt;=66.99),(600-0.15*'SEC Calculator 2022'!G71),960-0.24*'SEC Calculator 2022'!G71))))),0)</f>
        <v>0</v>
      </c>
      <c r="W71" s="80">
        <f t="shared" si="2"/>
        <v>122</v>
      </c>
      <c r="X71" s="79">
        <f>IFERROR(IF(H71&lt;=3000,H71*VLOOKUP(W71,'SEC Appendix V2'!$E$8:$H$107,3,FALSE),IF(W71&lt;55,0,IF(AND('SEC Calculator 2022'!W71&gt;=55,'SEC Calculator 2022'!W71&lt;59.99),(120-0.03*'SEC Calculator 2022'!H71),IF(AND('SEC Calculator 2022'!W71&gt;=60,'SEC Calculator 2022'!W71&lt;=64.99),(360-0.09*'SEC Calculator 2022'!H71),IF(AND('SEC Calculator 2022'!W71&gt;=65,'SEC Calculator 2022'!W71&lt;=66.99),(600-0.15*'SEC Calculator 2022'!H71),960-0.24*'SEC Calculator 2022'!H71))))),0)</f>
        <v>0</v>
      </c>
      <c r="Y71" s="80">
        <f t="shared" si="3"/>
        <v>122</v>
      </c>
      <c r="Z71" s="79">
        <f>IFERROR(IF(I71&lt;=3000,I71*VLOOKUP(Y71,'SEC Appendix V2'!$E$8:$H$107,3,FALSE),IF(Y71&lt;55,0,IF(AND('SEC Calculator 2022'!Y71&gt;=55,'SEC Calculator 2022'!Y71&lt;59.99),(120-0.03*'SEC Calculator 2022'!I71),IF(AND('SEC Calculator 2022'!Y71&gt;=60,'SEC Calculator 2022'!Y71&lt;=64.99),(360-0.09*'SEC Calculator 2022'!I71),IF(AND('SEC Calculator 2022'!Y71&gt;=65,'SEC Calculator 2022'!Y71&lt;=66.99),(600-0.15*'SEC Calculator 2022'!I71),960-0.24*'SEC Calculator 2022'!I71))))),0)</f>
        <v>0</v>
      </c>
      <c r="AA71" s="80">
        <f t="shared" si="4"/>
        <v>122</v>
      </c>
      <c r="AB71" s="79">
        <f>IFERROR(IF(J71&lt;=3000,J71*VLOOKUP(AA71,'SEC Appendix V2'!$E$8:$H$107,3,FALSE),IF(AA71&lt;55,0,IF(AND('SEC Calculator 2022'!AA71&gt;=55,'SEC Calculator 2022'!AA71&lt;59.99),(120-0.03*'SEC Calculator 2022'!J71),IF(AND('SEC Calculator 2022'!AA71&gt;=60,'SEC Calculator 2022'!AA71&lt;=64.99),(360-0.09*'SEC Calculator 2022'!J71),IF(AND('SEC Calculator 2022'!AA71&gt;=65,'SEC Calculator 2022'!AA71&lt;=66.99),(600-0.15*'SEC Calculator 2022'!J71),960-0.24*'SEC Calculator 2022'!J71))))),0)</f>
        <v>0</v>
      </c>
      <c r="AC71" s="80">
        <f t="shared" si="5"/>
        <v>122</v>
      </c>
      <c r="AD71" s="79">
        <f>IFERROR(IF(K71&lt;=3000,K71*VLOOKUP(AC71,'SEC Appendix V2'!$E$8:$H$107,3,FALSE),IF(AC71&lt;55,0,IF(AND('SEC Calculator 2022'!AC71&gt;=55,'SEC Calculator 2022'!AC71&lt;59.99),(120-0.03*'SEC Calculator 2022'!K71),IF(AND('SEC Calculator 2022'!AC71&gt;=60,'SEC Calculator 2022'!AC71&lt;=64.99),(360-0.09*'SEC Calculator 2022'!K71),IF(AND('SEC Calculator 2022'!AC71&gt;=65,'SEC Calculator 2022'!AC71&lt;=66.99),(600-0.15*'SEC Calculator 2022'!K71),960-0.24*'SEC Calculator 2022'!K71))))),0)</f>
        <v>0</v>
      </c>
      <c r="AE71" s="80">
        <f t="shared" si="6"/>
        <v>122</v>
      </c>
      <c r="AF71" s="79">
        <f>IFERROR(IF(L71&lt;=3000,L71*VLOOKUP(AE71,'SEC Appendix V2'!$E$8:$H$107,3,FALSE),IF(AE71&lt;55,0,IF(AND('SEC Calculator 2022'!AE71&gt;=55,'SEC Calculator 2022'!AE71&lt;59.99),(120-0.03*'SEC Calculator 2022'!L71),IF(AND('SEC Calculator 2022'!AE71&gt;=60,'SEC Calculator 2022'!AE71&lt;=64.99),(360-0.09*'SEC Calculator 2022'!L71),IF(AND('SEC Calculator 2022'!AE71&gt;=65,'SEC Calculator 2022'!AE71&lt;=66.99),(600-0.15*'SEC Calculator 2022'!L71),960-0.24*'SEC Calculator 2022'!L71))))),0)</f>
        <v>0</v>
      </c>
      <c r="AG71" s="80">
        <f t="shared" si="7"/>
        <v>122</v>
      </c>
      <c r="AH71" s="79">
        <f>IFERROR(IF(M71&lt;=3000,M71*VLOOKUP(AG71,'SEC Appendix V2'!$E$8:$H$107,3,FALSE),IF(AG71&lt;55,0,IF(AND('SEC Calculator 2022'!AG71&gt;=55,'SEC Calculator 2022'!AG71&lt;59.99),(120-0.03*'SEC Calculator 2022'!M71),IF(AND('SEC Calculator 2022'!AG71&gt;=60,'SEC Calculator 2022'!AG71&lt;=64.99),(360-0.09*'SEC Calculator 2022'!M71),IF(AND('SEC Calculator 2022'!AG71&gt;=65,'SEC Calculator 2022'!AG71&lt;=66.99),(600-0.15*'SEC Calculator 2022'!M71),960-0.24*'SEC Calculator 2022'!M71))))),0)</f>
        <v>0</v>
      </c>
      <c r="AI71" s="80">
        <f t="shared" si="8"/>
        <v>122</v>
      </c>
      <c r="AJ71" s="79">
        <f>IFERROR(IF(N71&lt;=3000,N71*VLOOKUP(AI71,'SEC Appendix V2'!$E$8:$H$107,3,FALSE),IF(AI71&lt;55,0,IF(AND('SEC Calculator 2022'!AI71&gt;=55,'SEC Calculator 2022'!AI71&lt;59.99),(120-0.03*'SEC Calculator 2022'!N71),IF(AND('SEC Calculator 2022'!AI71&gt;=60,'SEC Calculator 2022'!AI71&lt;=64.99),(360-0.09*'SEC Calculator 2022'!N71),IF(AND('SEC Calculator 2022'!AI71&gt;=65,'SEC Calculator 2022'!AI71&lt;=66.99),(600-0.15*'SEC Calculator 2022'!N71),960-0.24*'SEC Calculator 2022'!N71))))),0)</f>
        <v>0</v>
      </c>
      <c r="AK71" s="80">
        <f t="shared" si="9"/>
        <v>122</v>
      </c>
      <c r="AL71" s="79">
        <f>IFERROR(IF(O71&lt;=3000,O71*VLOOKUP(AK71,'SEC Appendix V2'!$E$8:$H$107,3,FALSE),IF(AK71&lt;55,0,IF(AND('SEC Calculator 2022'!AK71&gt;=55,'SEC Calculator 2022'!AK71&lt;59.99),(120-0.03*'SEC Calculator 2022'!O71),IF(AND('SEC Calculator 2022'!AK71&gt;=60,'SEC Calculator 2022'!AK71&lt;=64.99),(360-0.09*'SEC Calculator 2022'!O71),IF(AND('SEC Calculator 2022'!AK71&gt;=65,'SEC Calculator 2022'!AK71&lt;=66.99),(600-0.15*'SEC Calculator 2022'!O71),960-0.24*'SEC Calculator 2022'!O71))))),0)</f>
        <v>0</v>
      </c>
      <c r="AM71" s="80">
        <f t="shared" si="10"/>
        <v>122</v>
      </c>
      <c r="AN71" s="79">
        <f>IFERROR(IF(P71&lt;=3000,P71*VLOOKUP(AM71,'SEC Appendix V2'!$E$8:$H$107,3,FALSE),IF(AM71&lt;55,0,IF(AND('SEC Calculator 2022'!AM71&gt;=55,'SEC Calculator 2022'!AM71&lt;59.99),(120-0.03*'SEC Calculator 2022'!P71),IF(AND('SEC Calculator 2022'!AM71&gt;=60,'SEC Calculator 2022'!AM71&lt;=64.99),(360-0.09*'SEC Calculator 2022'!P71),IF(AND('SEC Calculator 2022'!AM71&gt;=65,'SEC Calculator 2022'!AM71&lt;=66.99),(600-0.15*'SEC Calculator 2022'!P71),960-0.24*'SEC Calculator 2022'!P71))))),0)</f>
        <v>0</v>
      </c>
      <c r="AO71" s="81">
        <f t="shared" si="12"/>
        <v>0</v>
      </c>
    </row>
    <row r="72" spans="1:41" outlineLevel="1" x14ac:dyDescent="0.25">
      <c r="A72" s="70">
        <v>43</v>
      </c>
      <c r="B72" s="57"/>
      <c r="C72" s="58"/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50">
        <f t="shared" si="11"/>
        <v>122</v>
      </c>
      <c r="R72" s="77">
        <f>IFERROR(IF(E72&lt;=3000,E72*VLOOKUP(Q72,'SEC Appendix V2'!$E$8:$H$107,3,FALSE),IF(Q72&lt;55,0,IF(AND('SEC Calculator 2022'!Q72&gt;=55,'SEC Calculator 2022'!Q72&lt;59.99),(120-0.03*'SEC Calculator 2022'!E72),IF(AND('SEC Calculator 2022'!Q72&gt;=60,'SEC Calculator 2022'!Q72&lt;=64.99),(360-0.09*'SEC Calculator 2022'!E72),IF(AND('SEC Calculator 2022'!Q72&gt;=65,'SEC Calculator 2022'!Q72&lt;=66.99),(600-0.15*'SEC Calculator 2022'!E72),960-0.24*'SEC Calculator 2022'!E72))))),0)</f>
        <v>0</v>
      </c>
      <c r="S72" s="78">
        <f t="shared" si="0"/>
        <v>122</v>
      </c>
      <c r="T72" s="79">
        <f>IFERROR(IF(F72&lt;=3000,F72*VLOOKUP(S72,'SEC Appendix V2'!$E$8:$H$107,3,FALSE),IF(S72&lt;55,0,IF(AND('SEC Calculator 2022'!S72&gt;=55,'SEC Calculator 2022'!S72&lt;59.99),(120-0.03*'SEC Calculator 2022'!F72),IF(AND('SEC Calculator 2022'!S72&gt;=60,'SEC Calculator 2022'!S72&lt;=64.99),(360-0.09*'SEC Calculator 2022'!F72),IF(AND('SEC Calculator 2022'!S72&gt;=65,'SEC Calculator 2022'!S72&lt;=66.99),(600-0.15*'SEC Calculator 2022'!F72),960-0.24*'SEC Calculator 2022'!F72))))),0)</f>
        <v>0</v>
      </c>
      <c r="U72" s="80">
        <f t="shared" si="1"/>
        <v>122</v>
      </c>
      <c r="V72" s="79">
        <f>IFERROR(IF(G72&lt;=3000,G72*VLOOKUP(U72,'SEC Appendix V2'!$E$8:$H$107,3,FALSE),IF(U72&lt;55,0,IF(AND('SEC Calculator 2022'!U72&gt;=55,'SEC Calculator 2022'!U72&lt;59.99),(120-0.03*'SEC Calculator 2022'!G72),IF(AND('SEC Calculator 2022'!U72&gt;=60,'SEC Calculator 2022'!U72&lt;=64.99),(360-0.09*'SEC Calculator 2022'!G72),IF(AND('SEC Calculator 2022'!U72&gt;=65,'SEC Calculator 2022'!U72&lt;=66.99),(600-0.15*'SEC Calculator 2022'!G72),960-0.24*'SEC Calculator 2022'!G72))))),0)</f>
        <v>0</v>
      </c>
      <c r="W72" s="80">
        <f t="shared" si="2"/>
        <v>122</v>
      </c>
      <c r="X72" s="79">
        <f>IFERROR(IF(H72&lt;=3000,H72*VLOOKUP(W72,'SEC Appendix V2'!$E$8:$H$107,3,FALSE),IF(W72&lt;55,0,IF(AND('SEC Calculator 2022'!W72&gt;=55,'SEC Calculator 2022'!W72&lt;59.99),(120-0.03*'SEC Calculator 2022'!H72),IF(AND('SEC Calculator 2022'!W72&gt;=60,'SEC Calculator 2022'!W72&lt;=64.99),(360-0.09*'SEC Calculator 2022'!H72),IF(AND('SEC Calculator 2022'!W72&gt;=65,'SEC Calculator 2022'!W72&lt;=66.99),(600-0.15*'SEC Calculator 2022'!H72),960-0.24*'SEC Calculator 2022'!H72))))),0)</f>
        <v>0</v>
      </c>
      <c r="Y72" s="80">
        <f t="shared" si="3"/>
        <v>122</v>
      </c>
      <c r="Z72" s="79">
        <f>IFERROR(IF(I72&lt;=3000,I72*VLOOKUP(Y72,'SEC Appendix V2'!$E$8:$H$107,3,FALSE),IF(Y72&lt;55,0,IF(AND('SEC Calculator 2022'!Y72&gt;=55,'SEC Calculator 2022'!Y72&lt;59.99),(120-0.03*'SEC Calculator 2022'!I72),IF(AND('SEC Calculator 2022'!Y72&gt;=60,'SEC Calculator 2022'!Y72&lt;=64.99),(360-0.09*'SEC Calculator 2022'!I72),IF(AND('SEC Calculator 2022'!Y72&gt;=65,'SEC Calculator 2022'!Y72&lt;=66.99),(600-0.15*'SEC Calculator 2022'!I72),960-0.24*'SEC Calculator 2022'!I72))))),0)</f>
        <v>0</v>
      </c>
      <c r="AA72" s="80">
        <f t="shared" si="4"/>
        <v>122</v>
      </c>
      <c r="AB72" s="79">
        <f>IFERROR(IF(J72&lt;=3000,J72*VLOOKUP(AA72,'SEC Appendix V2'!$E$8:$H$107,3,FALSE),IF(AA72&lt;55,0,IF(AND('SEC Calculator 2022'!AA72&gt;=55,'SEC Calculator 2022'!AA72&lt;59.99),(120-0.03*'SEC Calculator 2022'!J72),IF(AND('SEC Calculator 2022'!AA72&gt;=60,'SEC Calculator 2022'!AA72&lt;=64.99),(360-0.09*'SEC Calculator 2022'!J72),IF(AND('SEC Calculator 2022'!AA72&gt;=65,'SEC Calculator 2022'!AA72&lt;=66.99),(600-0.15*'SEC Calculator 2022'!J72),960-0.24*'SEC Calculator 2022'!J72))))),0)</f>
        <v>0</v>
      </c>
      <c r="AC72" s="80">
        <f t="shared" si="5"/>
        <v>122</v>
      </c>
      <c r="AD72" s="79">
        <f>IFERROR(IF(K72&lt;=3000,K72*VLOOKUP(AC72,'SEC Appendix V2'!$E$8:$H$107,3,FALSE),IF(AC72&lt;55,0,IF(AND('SEC Calculator 2022'!AC72&gt;=55,'SEC Calculator 2022'!AC72&lt;59.99),(120-0.03*'SEC Calculator 2022'!K72),IF(AND('SEC Calculator 2022'!AC72&gt;=60,'SEC Calculator 2022'!AC72&lt;=64.99),(360-0.09*'SEC Calculator 2022'!K72),IF(AND('SEC Calculator 2022'!AC72&gt;=65,'SEC Calculator 2022'!AC72&lt;=66.99),(600-0.15*'SEC Calculator 2022'!K72),960-0.24*'SEC Calculator 2022'!K72))))),0)</f>
        <v>0</v>
      </c>
      <c r="AE72" s="80">
        <f t="shared" si="6"/>
        <v>122</v>
      </c>
      <c r="AF72" s="79">
        <f>IFERROR(IF(L72&lt;=3000,L72*VLOOKUP(AE72,'SEC Appendix V2'!$E$8:$H$107,3,FALSE),IF(AE72&lt;55,0,IF(AND('SEC Calculator 2022'!AE72&gt;=55,'SEC Calculator 2022'!AE72&lt;59.99),(120-0.03*'SEC Calculator 2022'!L72),IF(AND('SEC Calculator 2022'!AE72&gt;=60,'SEC Calculator 2022'!AE72&lt;=64.99),(360-0.09*'SEC Calculator 2022'!L72),IF(AND('SEC Calculator 2022'!AE72&gt;=65,'SEC Calculator 2022'!AE72&lt;=66.99),(600-0.15*'SEC Calculator 2022'!L72),960-0.24*'SEC Calculator 2022'!L72))))),0)</f>
        <v>0</v>
      </c>
      <c r="AG72" s="80">
        <f t="shared" si="7"/>
        <v>122</v>
      </c>
      <c r="AH72" s="79">
        <f>IFERROR(IF(M72&lt;=3000,M72*VLOOKUP(AG72,'SEC Appendix V2'!$E$8:$H$107,3,FALSE),IF(AG72&lt;55,0,IF(AND('SEC Calculator 2022'!AG72&gt;=55,'SEC Calculator 2022'!AG72&lt;59.99),(120-0.03*'SEC Calculator 2022'!M72),IF(AND('SEC Calculator 2022'!AG72&gt;=60,'SEC Calculator 2022'!AG72&lt;=64.99),(360-0.09*'SEC Calculator 2022'!M72),IF(AND('SEC Calculator 2022'!AG72&gt;=65,'SEC Calculator 2022'!AG72&lt;=66.99),(600-0.15*'SEC Calculator 2022'!M72),960-0.24*'SEC Calculator 2022'!M72))))),0)</f>
        <v>0</v>
      </c>
      <c r="AI72" s="80">
        <f t="shared" si="8"/>
        <v>122</v>
      </c>
      <c r="AJ72" s="79">
        <f>IFERROR(IF(N72&lt;=3000,N72*VLOOKUP(AI72,'SEC Appendix V2'!$E$8:$H$107,3,FALSE),IF(AI72&lt;55,0,IF(AND('SEC Calculator 2022'!AI72&gt;=55,'SEC Calculator 2022'!AI72&lt;59.99),(120-0.03*'SEC Calculator 2022'!N72),IF(AND('SEC Calculator 2022'!AI72&gt;=60,'SEC Calculator 2022'!AI72&lt;=64.99),(360-0.09*'SEC Calculator 2022'!N72),IF(AND('SEC Calculator 2022'!AI72&gt;=65,'SEC Calculator 2022'!AI72&lt;=66.99),(600-0.15*'SEC Calculator 2022'!N72),960-0.24*'SEC Calculator 2022'!N72))))),0)</f>
        <v>0</v>
      </c>
      <c r="AK72" s="80">
        <f t="shared" si="9"/>
        <v>122</v>
      </c>
      <c r="AL72" s="79">
        <f>IFERROR(IF(O72&lt;=3000,O72*VLOOKUP(AK72,'SEC Appendix V2'!$E$8:$H$107,3,FALSE),IF(AK72&lt;55,0,IF(AND('SEC Calculator 2022'!AK72&gt;=55,'SEC Calculator 2022'!AK72&lt;59.99),(120-0.03*'SEC Calculator 2022'!O72),IF(AND('SEC Calculator 2022'!AK72&gt;=60,'SEC Calculator 2022'!AK72&lt;=64.99),(360-0.09*'SEC Calculator 2022'!O72),IF(AND('SEC Calculator 2022'!AK72&gt;=65,'SEC Calculator 2022'!AK72&lt;=66.99),(600-0.15*'SEC Calculator 2022'!O72),960-0.24*'SEC Calculator 2022'!O72))))),0)</f>
        <v>0</v>
      </c>
      <c r="AM72" s="80">
        <f t="shared" si="10"/>
        <v>122</v>
      </c>
      <c r="AN72" s="79">
        <f>IFERROR(IF(P72&lt;=3000,P72*VLOOKUP(AM72,'SEC Appendix V2'!$E$8:$H$107,3,FALSE),IF(AM72&lt;55,0,IF(AND('SEC Calculator 2022'!AM72&gt;=55,'SEC Calculator 2022'!AM72&lt;59.99),(120-0.03*'SEC Calculator 2022'!P72),IF(AND('SEC Calculator 2022'!AM72&gt;=60,'SEC Calculator 2022'!AM72&lt;=64.99),(360-0.09*'SEC Calculator 2022'!P72),IF(AND('SEC Calculator 2022'!AM72&gt;=65,'SEC Calculator 2022'!AM72&lt;=66.99),(600-0.15*'SEC Calculator 2022'!P72),960-0.24*'SEC Calculator 2022'!P72))))),0)</f>
        <v>0</v>
      </c>
      <c r="AO72" s="81">
        <f t="shared" si="12"/>
        <v>0</v>
      </c>
    </row>
    <row r="73" spans="1:41" outlineLevel="1" x14ac:dyDescent="0.25">
      <c r="A73" s="70">
        <v>44</v>
      </c>
      <c r="B73" s="57"/>
      <c r="C73" s="58"/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50">
        <f t="shared" si="11"/>
        <v>122</v>
      </c>
      <c r="R73" s="77">
        <f>IFERROR(IF(E73&lt;=3000,E73*VLOOKUP(Q73,'SEC Appendix V2'!$E$8:$H$107,3,FALSE),IF(Q73&lt;55,0,IF(AND('SEC Calculator 2022'!Q73&gt;=55,'SEC Calculator 2022'!Q73&lt;59.99),(120-0.03*'SEC Calculator 2022'!E73),IF(AND('SEC Calculator 2022'!Q73&gt;=60,'SEC Calculator 2022'!Q73&lt;=64.99),(360-0.09*'SEC Calculator 2022'!E73),IF(AND('SEC Calculator 2022'!Q73&gt;=65,'SEC Calculator 2022'!Q73&lt;=66.99),(600-0.15*'SEC Calculator 2022'!E73),960-0.24*'SEC Calculator 2022'!E73))))),0)</f>
        <v>0</v>
      </c>
      <c r="S73" s="78">
        <f t="shared" si="0"/>
        <v>122</v>
      </c>
      <c r="T73" s="79">
        <f>IFERROR(IF(F73&lt;=3000,F73*VLOOKUP(S73,'SEC Appendix V2'!$E$8:$H$107,3,FALSE),IF(S73&lt;55,0,IF(AND('SEC Calculator 2022'!S73&gt;=55,'SEC Calculator 2022'!S73&lt;59.99),(120-0.03*'SEC Calculator 2022'!F73),IF(AND('SEC Calculator 2022'!S73&gt;=60,'SEC Calculator 2022'!S73&lt;=64.99),(360-0.09*'SEC Calculator 2022'!F73),IF(AND('SEC Calculator 2022'!S73&gt;=65,'SEC Calculator 2022'!S73&lt;=66.99),(600-0.15*'SEC Calculator 2022'!F73),960-0.24*'SEC Calculator 2022'!F73))))),0)</f>
        <v>0</v>
      </c>
      <c r="U73" s="80">
        <f t="shared" si="1"/>
        <v>122</v>
      </c>
      <c r="V73" s="79">
        <f>IFERROR(IF(G73&lt;=3000,G73*VLOOKUP(U73,'SEC Appendix V2'!$E$8:$H$107,3,FALSE),IF(U73&lt;55,0,IF(AND('SEC Calculator 2022'!U73&gt;=55,'SEC Calculator 2022'!U73&lt;59.99),(120-0.03*'SEC Calculator 2022'!G73),IF(AND('SEC Calculator 2022'!U73&gt;=60,'SEC Calculator 2022'!U73&lt;=64.99),(360-0.09*'SEC Calculator 2022'!G73),IF(AND('SEC Calculator 2022'!U73&gt;=65,'SEC Calculator 2022'!U73&lt;=66.99),(600-0.15*'SEC Calculator 2022'!G73),960-0.24*'SEC Calculator 2022'!G73))))),0)</f>
        <v>0</v>
      </c>
      <c r="W73" s="80">
        <f t="shared" si="2"/>
        <v>122</v>
      </c>
      <c r="X73" s="79">
        <f>IFERROR(IF(H73&lt;=3000,H73*VLOOKUP(W73,'SEC Appendix V2'!$E$8:$H$107,3,FALSE),IF(W73&lt;55,0,IF(AND('SEC Calculator 2022'!W73&gt;=55,'SEC Calculator 2022'!W73&lt;59.99),(120-0.03*'SEC Calculator 2022'!H73),IF(AND('SEC Calculator 2022'!W73&gt;=60,'SEC Calculator 2022'!W73&lt;=64.99),(360-0.09*'SEC Calculator 2022'!H73),IF(AND('SEC Calculator 2022'!W73&gt;=65,'SEC Calculator 2022'!W73&lt;=66.99),(600-0.15*'SEC Calculator 2022'!H73),960-0.24*'SEC Calculator 2022'!H73))))),0)</f>
        <v>0</v>
      </c>
      <c r="Y73" s="80">
        <f t="shared" si="3"/>
        <v>122</v>
      </c>
      <c r="Z73" s="79">
        <f>IFERROR(IF(I73&lt;=3000,I73*VLOOKUP(Y73,'SEC Appendix V2'!$E$8:$H$107,3,FALSE),IF(Y73&lt;55,0,IF(AND('SEC Calculator 2022'!Y73&gt;=55,'SEC Calculator 2022'!Y73&lt;59.99),(120-0.03*'SEC Calculator 2022'!I73),IF(AND('SEC Calculator 2022'!Y73&gt;=60,'SEC Calculator 2022'!Y73&lt;=64.99),(360-0.09*'SEC Calculator 2022'!I73),IF(AND('SEC Calculator 2022'!Y73&gt;=65,'SEC Calculator 2022'!Y73&lt;=66.99),(600-0.15*'SEC Calculator 2022'!I73),960-0.24*'SEC Calculator 2022'!I73))))),0)</f>
        <v>0</v>
      </c>
      <c r="AA73" s="80">
        <f t="shared" si="4"/>
        <v>122</v>
      </c>
      <c r="AB73" s="79">
        <f>IFERROR(IF(J73&lt;=3000,J73*VLOOKUP(AA73,'SEC Appendix V2'!$E$8:$H$107,3,FALSE),IF(AA73&lt;55,0,IF(AND('SEC Calculator 2022'!AA73&gt;=55,'SEC Calculator 2022'!AA73&lt;59.99),(120-0.03*'SEC Calculator 2022'!J73),IF(AND('SEC Calculator 2022'!AA73&gt;=60,'SEC Calculator 2022'!AA73&lt;=64.99),(360-0.09*'SEC Calculator 2022'!J73),IF(AND('SEC Calculator 2022'!AA73&gt;=65,'SEC Calculator 2022'!AA73&lt;=66.99),(600-0.15*'SEC Calculator 2022'!J73),960-0.24*'SEC Calculator 2022'!J73))))),0)</f>
        <v>0</v>
      </c>
      <c r="AC73" s="80">
        <f t="shared" si="5"/>
        <v>122</v>
      </c>
      <c r="AD73" s="79">
        <f>IFERROR(IF(K73&lt;=3000,K73*VLOOKUP(AC73,'SEC Appendix V2'!$E$8:$H$107,3,FALSE),IF(AC73&lt;55,0,IF(AND('SEC Calculator 2022'!AC73&gt;=55,'SEC Calculator 2022'!AC73&lt;59.99),(120-0.03*'SEC Calculator 2022'!K73),IF(AND('SEC Calculator 2022'!AC73&gt;=60,'SEC Calculator 2022'!AC73&lt;=64.99),(360-0.09*'SEC Calculator 2022'!K73),IF(AND('SEC Calculator 2022'!AC73&gt;=65,'SEC Calculator 2022'!AC73&lt;=66.99),(600-0.15*'SEC Calculator 2022'!K73),960-0.24*'SEC Calculator 2022'!K73))))),0)</f>
        <v>0</v>
      </c>
      <c r="AE73" s="80">
        <f t="shared" si="6"/>
        <v>122</v>
      </c>
      <c r="AF73" s="79">
        <f>IFERROR(IF(L73&lt;=3000,L73*VLOOKUP(AE73,'SEC Appendix V2'!$E$8:$H$107,3,FALSE),IF(AE73&lt;55,0,IF(AND('SEC Calculator 2022'!AE73&gt;=55,'SEC Calculator 2022'!AE73&lt;59.99),(120-0.03*'SEC Calculator 2022'!L73),IF(AND('SEC Calculator 2022'!AE73&gt;=60,'SEC Calculator 2022'!AE73&lt;=64.99),(360-0.09*'SEC Calculator 2022'!L73),IF(AND('SEC Calculator 2022'!AE73&gt;=65,'SEC Calculator 2022'!AE73&lt;=66.99),(600-0.15*'SEC Calculator 2022'!L73),960-0.24*'SEC Calculator 2022'!L73))))),0)</f>
        <v>0</v>
      </c>
      <c r="AG73" s="80">
        <f t="shared" si="7"/>
        <v>122</v>
      </c>
      <c r="AH73" s="79">
        <f>IFERROR(IF(M73&lt;=3000,M73*VLOOKUP(AG73,'SEC Appendix V2'!$E$8:$H$107,3,FALSE),IF(AG73&lt;55,0,IF(AND('SEC Calculator 2022'!AG73&gt;=55,'SEC Calculator 2022'!AG73&lt;59.99),(120-0.03*'SEC Calculator 2022'!M73),IF(AND('SEC Calculator 2022'!AG73&gt;=60,'SEC Calculator 2022'!AG73&lt;=64.99),(360-0.09*'SEC Calculator 2022'!M73),IF(AND('SEC Calculator 2022'!AG73&gt;=65,'SEC Calculator 2022'!AG73&lt;=66.99),(600-0.15*'SEC Calculator 2022'!M73),960-0.24*'SEC Calculator 2022'!M73))))),0)</f>
        <v>0</v>
      </c>
      <c r="AI73" s="80">
        <f t="shared" si="8"/>
        <v>122</v>
      </c>
      <c r="AJ73" s="79">
        <f>IFERROR(IF(N73&lt;=3000,N73*VLOOKUP(AI73,'SEC Appendix V2'!$E$8:$H$107,3,FALSE),IF(AI73&lt;55,0,IF(AND('SEC Calculator 2022'!AI73&gt;=55,'SEC Calculator 2022'!AI73&lt;59.99),(120-0.03*'SEC Calculator 2022'!N73),IF(AND('SEC Calculator 2022'!AI73&gt;=60,'SEC Calculator 2022'!AI73&lt;=64.99),(360-0.09*'SEC Calculator 2022'!N73),IF(AND('SEC Calculator 2022'!AI73&gt;=65,'SEC Calculator 2022'!AI73&lt;=66.99),(600-0.15*'SEC Calculator 2022'!N73),960-0.24*'SEC Calculator 2022'!N73))))),0)</f>
        <v>0</v>
      </c>
      <c r="AK73" s="80">
        <f t="shared" si="9"/>
        <v>122</v>
      </c>
      <c r="AL73" s="79">
        <f>IFERROR(IF(O73&lt;=3000,O73*VLOOKUP(AK73,'SEC Appendix V2'!$E$8:$H$107,3,FALSE),IF(AK73&lt;55,0,IF(AND('SEC Calculator 2022'!AK73&gt;=55,'SEC Calculator 2022'!AK73&lt;59.99),(120-0.03*'SEC Calculator 2022'!O73),IF(AND('SEC Calculator 2022'!AK73&gt;=60,'SEC Calculator 2022'!AK73&lt;=64.99),(360-0.09*'SEC Calculator 2022'!O73),IF(AND('SEC Calculator 2022'!AK73&gt;=65,'SEC Calculator 2022'!AK73&lt;=66.99),(600-0.15*'SEC Calculator 2022'!O73),960-0.24*'SEC Calculator 2022'!O73))))),0)</f>
        <v>0</v>
      </c>
      <c r="AM73" s="80">
        <f t="shared" si="10"/>
        <v>122</v>
      </c>
      <c r="AN73" s="79">
        <f>IFERROR(IF(P73&lt;=3000,P73*VLOOKUP(AM73,'SEC Appendix V2'!$E$8:$H$107,3,FALSE),IF(AM73&lt;55,0,IF(AND('SEC Calculator 2022'!AM73&gt;=55,'SEC Calculator 2022'!AM73&lt;59.99),(120-0.03*'SEC Calculator 2022'!P73),IF(AND('SEC Calculator 2022'!AM73&gt;=60,'SEC Calculator 2022'!AM73&lt;=64.99),(360-0.09*'SEC Calculator 2022'!P73),IF(AND('SEC Calculator 2022'!AM73&gt;=65,'SEC Calculator 2022'!AM73&lt;=66.99),(600-0.15*'SEC Calculator 2022'!P73),960-0.24*'SEC Calculator 2022'!P73))))),0)</f>
        <v>0</v>
      </c>
      <c r="AO73" s="81">
        <f t="shared" si="12"/>
        <v>0</v>
      </c>
    </row>
    <row r="74" spans="1:41" outlineLevel="1" x14ac:dyDescent="0.25">
      <c r="A74" s="70">
        <v>45</v>
      </c>
      <c r="B74" s="58"/>
      <c r="C74" s="58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50">
        <f t="shared" si="11"/>
        <v>122</v>
      </c>
      <c r="R74" s="77">
        <f>IFERROR(IF(E74&lt;=3000,E74*VLOOKUP(Q74,'SEC Appendix V2'!$E$8:$H$107,3,FALSE),IF(Q74&lt;55,0,IF(AND('SEC Calculator 2022'!Q74&gt;=55,'SEC Calculator 2022'!Q74&lt;59.99),(120-0.03*'SEC Calculator 2022'!E74),IF(AND('SEC Calculator 2022'!Q74&gt;=60,'SEC Calculator 2022'!Q74&lt;=64.99),(360-0.09*'SEC Calculator 2022'!E74),IF(AND('SEC Calculator 2022'!Q74&gt;=65,'SEC Calculator 2022'!Q74&lt;=66.99),(600-0.15*'SEC Calculator 2022'!E74),960-0.24*'SEC Calculator 2022'!E74))))),0)</f>
        <v>0</v>
      </c>
      <c r="S74" s="78">
        <f t="shared" si="0"/>
        <v>122</v>
      </c>
      <c r="T74" s="79">
        <f>IFERROR(IF(F74&lt;=3000,F74*VLOOKUP(S74,'SEC Appendix V2'!$E$8:$H$107,3,FALSE),IF(S74&lt;55,0,IF(AND('SEC Calculator 2022'!S74&gt;=55,'SEC Calculator 2022'!S74&lt;59.99),(120-0.03*'SEC Calculator 2022'!F74),IF(AND('SEC Calculator 2022'!S74&gt;=60,'SEC Calculator 2022'!S74&lt;=64.99),(360-0.09*'SEC Calculator 2022'!F74),IF(AND('SEC Calculator 2022'!S74&gt;=65,'SEC Calculator 2022'!S74&lt;=66.99),(600-0.15*'SEC Calculator 2022'!F74),960-0.24*'SEC Calculator 2022'!F74))))),0)</f>
        <v>0</v>
      </c>
      <c r="U74" s="80">
        <f t="shared" si="1"/>
        <v>122</v>
      </c>
      <c r="V74" s="79">
        <f>IFERROR(IF(G74&lt;=3000,G74*VLOOKUP(U74,'SEC Appendix V2'!$E$8:$H$107,3,FALSE),IF(U74&lt;55,0,IF(AND('SEC Calculator 2022'!U74&gt;=55,'SEC Calculator 2022'!U74&lt;59.99),(120-0.03*'SEC Calculator 2022'!G74),IF(AND('SEC Calculator 2022'!U74&gt;=60,'SEC Calculator 2022'!U74&lt;=64.99),(360-0.09*'SEC Calculator 2022'!G74),IF(AND('SEC Calculator 2022'!U74&gt;=65,'SEC Calculator 2022'!U74&lt;=66.99),(600-0.15*'SEC Calculator 2022'!G74),960-0.24*'SEC Calculator 2022'!G74))))),0)</f>
        <v>0</v>
      </c>
      <c r="W74" s="80">
        <f t="shared" si="2"/>
        <v>122</v>
      </c>
      <c r="X74" s="79">
        <f>IFERROR(IF(H74&lt;=3000,H74*VLOOKUP(W74,'SEC Appendix V2'!$E$8:$H$107,3,FALSE),IF(W74&lt;55,0,IF(AND('SEC Calculator 2022'!W74&gt;=55,'SEC Calculator 2022'!W74&lt;59.99),(120-0.03*'SEC Calculator 2022'!H74),IF(AND('SEC Calculator 2022'!W74&gt;=60,'SEC Calculator 2022'!W74&lt;=64.99),(360-0.09*'SEC Calculator 2022'!H74),IF(AND('SEC Calculator 2022'!W74&gt;=65,'SEC Calculator 2022'!W74&lt;=66.99),(600-0.15*'SEC Calculator 2022'!H74),960-0.24*'SEC Calculator 2022'!H74))))),0)</f>
        <v>0</v>
      </c>
      <c r="Y74" s="80">
        <f t="shared" si="3"/>
        <v>122</v>
      </c>
      <c r="Z74" s="79">
        <f>IFERROR(IF(I74&lt;=3000,I74*VLOOKUP(Y74,'SEC Appendix V2'!$E$8:$H$107,3,FALSE),IF(Y74&lt;55,0,IF(AND('SEC Calculator 2022'!Y74&gt;=55,'SEC Calculator 2022'!Y74&lt;59.99),(120-0.03*'SEC Calculator 2022'!I74),IF(AND('SEC Calculator 2022'!Y74&gt;=60,'SEC Calculator 2022'!Y74&lt;=64.99),(360-0.09*'SEC Calculator 2022'!I74),IF(AND('SEC Calculator 2022'!Y74&gt;=65,'SEC Calculator 2022'!Y74&lt;=66.99),(600-0.15*'SEC Calculator 2022'!I74),960-0.24*'SEC Calculator 2022'!I74))))),0)</f>
        <v>0</v>
      </c>
      <c r="AA74" s="80">
        <f t="shared" si="4"/>
        <v>122</v>
      </c>
      <c r="AB74" s="79">
        <f>IFERROR(IF(J74&lt;=3000,J74*VLOOKUP(AA74,'SEC Appendix V2'!$E$8:$H$107,3,FALSE),IF(AA74&lt;55,0,IF(AND('SEC Calculator 2022'!AA74&gt;=55,'SEC Calculator 2022'!AA74&lt;59.99),(120-0.03*'SEC Calculator 2022'!J74),IF(AND('SEC Calculator 2022'!AA74&gt;=60,'SEC Calculator 2022'!AA74&lt;=64.99),(360-0.09*'SEC Calculator 2022'!J74),IF(AND('SEC Calculator 2022'!AA74&gt;=65,'SEC Calculator 2022'!AA74&lt;=66.99),(600-0.15*'SEC Calculator 2022'!J74),960-0.24*'SEC Calculator 2022'!J74))))),0)</f>
        <v>0</v>
      </c>
      <c r="AC74" s="80">
        <f t="shared" si="5"/>
        <v>122</v>
      </c>
      <c r="AD74" s="79">
        <f>IFERROR(IF(K74&lt;=3000,K74*VLOOKUP(AC74,'SEC Appendix V2'!$E$8:$H$107,3,FALSE),IF(AC74&lt;55,0,IF(AND('SEC Calculator 2022'!AC74&gt;=55,'SEC Calculator 2022'!AC74&lt;59.99),(120-0.03*'SEC Calculator 2022'!K74),IF(AND('SEC Calculator 2022'!AC74&gt;=60,'SEC Calculator 2022'!AC74&lt;=64.99),(360-0.09*'SEC Calculator 2022'!K74),IF(AND('SEC Calculator 2022'!AC74&gt;=65,'SEC Calculator 2022'!AC74&lt;=66.99),(600-0.15*'SEC Calculator 2022'!K74),960-0.24*'SEC Calculator 2022'!K74))))),0)</f>
        <v>0</v>
      </c>
      <c r="AE74" s="80">
        <f t="shared" si="6"/>
        <v>122</v>
      </c>
      <c r="AF74" s="79">
        <f>IFERROR(IF(L74&lt;=3000,L74*VLOOKUP(AE74,'SEC Appendix V2'!$E$8:$H$107,3,FALSE),IF(AE74&lt;55,0,IF(AND('SEC Calculator 2022'!AE74&gt;=55,'SEC Calculator 2022'!AE74&lt;59.99),(120-0.03*'SEC Calculator 2022'!L74),IF(AND('SEC Calculator 2022'!AE74&gt;=60,'SEC Calculator 2022'!AE74&lt;=64.99),(360-0.09*'SEC Calculator 2022'!L74),IF(AND('SEC Calculator 2022'!AE74&gt;=65,'SEC Calculator 2022'!AE74&lt;=66.99),(600-0.15*'SEC Calculator 2022'!L74),960-0.24*'SEC Calculator 2022'!L74))))),0)</f>
        <v>0</v>
      </c>
      <c r="AG74" s="80">
        <f t="shared" si="7"/>
        <v>122</v>
      </c>
      <c r="AH74" s="79">
        <f>IFERROR(IF(M74&lt;=3000,M74*VLOOKUP(AG74,'SEC Appendix V2'!$E$8:$H$107,3,FALSE),IF(AG74&lt;55,0,IF(AND('SEC Calculator 2022'!AG74&gt;=55,'SEC Calculator 2022'!AG74&lt;59.99),(120-0.03*'SEC Calculator 2022'!M74),IF(AND('SEC Calculator 2022'!AG74&gt;=60,'SEC Calculator 2022'!AG74&lt;=64.99),(360-0.09*'SEC Calculator 2022'!M74),IF(AND('SEC Calculator 2022'!AG74&gt;=65,'SEC Calculator 2022'!AG74&lt;=66.99),(600-0.15*'SEC Calculator 2022'!M74),960-0.24*'SEC Calculator 2022'!M74))))),0)</f>
        <v>0</v>
      </c>
      <c r="AI74" s="80">
        <f t="shared" si="8"/>
        <v>122</v>
      </c>
      <c r="AJ74" s="79">
        <f>IFERROR(IF(N74&lt;=3000,N74*VLOOKUP(AI74,'SEC Appendix V2'!$E$8:$H$107,3,FALSE),IF(AI74&lt;55,0,IF(AND('SEC Calculator 2022'!AI74&gt;=55,'SEC Calculator 2022'!AI74&lt;59.99),(120-0.03*'SEC Calculator 2022'!N74),IF(AND('SEC Calculator 2022'!AI74&gt;=60,'SEC Calculator 2022'!AI74&lt;=64.99),(360-0.09*'SEC Calculator 2022'!N74),IF(AND('SEC Calculator 2022'!AI74&gt;=65,'SEC Calculator 2022'!AI74&lt;=66.99),(600-0.15*'SEC Calculator 2022'!N74),960-0.24*'SEC Calculator 2022'!N74))))),0)</f>
        <v>0</v>
      </c>
      <c r="AK74" s="80">
        <f t="shared" si="9"/>
        <v>122</v>
      </c>
      <c r="AL74" s="79">
        <f>IFERROR(IF(O74&lt;=3000,O74*VLOOKUP(AK74,'SEC Appendix V2'!$E$8:$H$107,3,FALSE),IF(AK74&lt;55,0,IF(AND('SEC Calculator 2022'!AK74&gt;=55,'SEC Calculator 2022'!AK74&lt;59.99),(120-0.03*'SEC Calculator 2022'!O74),IF(AND('SEC Calculator 2022'!AK74&gt;=60,'SEC Calculator 2022'!AK74&lt;=64.99),(360-0.09*'SEC Calculator 2022'!O74),IF(AND('SEC Calculator 2022'!AK74&gt;=65,'SEC Calculator 2022'!AK74&lt;=66.99),(600-0.15*'SEC Calculator 2022'!O74),960-0.24*'SEC Calculator 2022'!O74))))),0)</f>
        <v>0</v>
      </c>
      <c r="AM74" s="80">
        <f t="shared" si="10"/>
        <v>122</v>
      </c>
      <c r="AN74" s="79">
        <f>IFERROR(IF(P74&lt;=3000,P74*VLOOKUP(AM74,'SEC Appendix V2'!$E$8:$H$107,3,FALSE),IF(AM74&lt;55,0,IF(AND('SEC Calculator 2022'!AM74&gt;=55,'SEC Calculator 2022'!AM74&lt;59.99),(120-0.03*'SEC Calculator 2022'!P74),IF(AND('SEC Calculator 2022'!AM74&gt;=60,'SEC Calculator 2022'!AM74&lt;=64.99),(360-0.09*'SEC Calculator 2022'!P74),IF(AND('SEC Calculator 2022'!AM74&gt;=65,'SEC Calculator 2022'!AM74&lt;=66.99),(600-0.15*'SEC Calculator 2022'!P74),960-0.24*'SEC Calculator 2022'!P74))))),0)</f>
        <v>0</v>
      </c>
      <c r="AO74" s="81">
        <f t="shared" si="12"/>
        <v>0</v>
      </c>
    </row>
    <row r="75" spans="1:41" outlineLevel="1" x14ac:dyDescent="0.25">
      <c r="A75" s="70">
        <v>46</v>
      </c>
      <c r="B75" s="57"/>
      <c r="C75" s="58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50">
        <f t="shared" si="11"/>
        <v>122</v>
      </c>
      <c r="R75" s="77">
        <f>IFERROR(IF(E75&lt;=3000,E75*VLOOKUP(Q75,'SEC Appendix V2'!$E$8:$H$107,3,FALSE),IF(Q75&lt;55,0,IF(AND('SEC Calculator 2022'!Q75&gt;=55,'SEC Calculator 2022'!Q75&lt;59.99),(120-0.03*'SEC Calculator 2022'!E75),IF(AND('SEC Calculator 2022'!Q75&gt;=60,'SEC Calculator 2022'!Q75&lt;=64.99),(360-0.09*'SEC Calculator 2022'!E75),IF(AND('SEC Calculator 2022'!Q75&gt;=65,'SEC Calculator 2022'!Q75&lt;=66.99),(600-0.15*'SEC Calculator 2022'!E75),960-0.24*'SEC Calculator 2022'!E75))))),0)</f>
        <v>0</v>
      </c>
      <c r="S75" s="78">
        <f t="shared" si="0"/>
        <v>122</v>
      </c>
      <c r="T75" s="79">
        <f>IFERROR(IF(F75&lt;=3000,F75*VLOOKUP(S75,'SEC Appendix V2'!$E$8:$H$107,3,FALSE),IF(S75&lt;55,0,IF(AND('SEC Calculator 2022'!S75&gt;=55,'SEC Calculator 2022'!S75&lt;59.99),(120-0.03*'SEC Calculator 2022'!F75),IF(AND('SEC Calculator 2022'!S75&gt;=60,'SEC Calculator 2022'!S75&lt;=64.99),(360-0.09*'SEC Calculator 2022'!F75),IF(AND('SEC Calculator 2022'!S75&gt;=65,'SEC Calculator 2022'!S75&lt;=66.99),(600-0.15*'SEC Calculator 2022'!F75),960-0.24*'SEC Calculator 2022'!F75))))),0)</f>
        <v>0</v>
      </c>
      <c r="U75" s="80">
        <f t="shared" si="1"/>
        <v>122</v>
      </c>
      <c r="V75" s="79">
        <f>IFERROR(IF(G75&lt;=3000,G75*VLOOKUP(U75,'SEC Appendix V2'!$E$8:$H$107,3,FALSE),IF(U75&lt;55,0,IF(AND('SEC Calculator 2022'!U75&gt;=55,'SEC Calculator 2022'!U75&lt;59.99),(120-0.03*'SEC Calculator 2022'!G75),IF(AND('SEC Calculator 2022'!U75&gt;=60,'SEC Calculator 2022'!U75&lt;=64.99),(360-0.09*'SEC Calculator 2022'!G75),IF(AND('SEC Calculator 2022'!U75&gt;=65,'SEC Calculator 2022'!U75&lt;=66.99),(600-0.15*'SEC Calculator 2022'!G75),960-0.24*'SEC Calculator 2022'!G75))))),0)</f>
        <v>0</v>
      </c>
      <c r="W75" s="80">
        <f t="shared" si="2"/>
        <v>122</v>
      </c>
      <c r="X75" s="79">
        <f>IFERROR(IF(H75&lt;=3000,H75*VLOOKUP(W75,'SEC Appendix V2'!$E$8:$H$107,3,FALSE),IF(W75&lt;55,0,IF(AND('SEC Calculator 2022'!W75&gt;=55,'SEC Calculator 2022'!W75&lt;59.99),(120-0.03*'SEC Calculator 2022'!H75),IF(AND('SEC Calculator 2022'!W75&gt;=60,'SEC Calculator 2022'!W75&lt;=64.99),(360-0.09*'SEC Calculator 2022'!H75),IF(AND('SEC Calculator 2022'!W75&gt;=65,'SEC Calculator 2022'!W75&lt;=66.99),(600-0.15*'SEC Calculator 2022'!H75),960-0.24*'SEC Calculator 2022'!H75))))),0)</f>
        <v>0</v>
      </c>
      <c r="Y75" s="80">
        <f t="shared" si="3"/>
        <v>122</v>
      </c>
      <c r="Z75" s="79">
        <f>IFERROR(IF(I75&lt;=3000,I75*VLOOKUP(Y75,'SEC Appendix V2'!$E$8:$H$107,3,FALSE),IF(Y75&lt;55,0,IF(AND('SEC Calculator 2022'!Y75&gt;=55,'SEC Calculator 2022'!Y75&lt;59.99),(120-0.03*'SEC Calculator 2022'!I75),IF(AND('SEC Calculator 2022'!Y75&gt;=60,'SEC Calculator 2022'!Y75&lt;=64.99),(360-0.09*'SEC Calculator 2022'!I75),IF(AND('SEC Calculator 2022'!Y75&gt;=65,'SEC Calculator 2022'!Y75&lt;=66.99),(600-0.15*'SEC Calculator 2022'!I75),960-0.24*'SEC Calculator 2022'!I75))))),0)</f>
        <v>0</v>
      </c>
      <c r="AA75" s="80">
        <f t="shared" si="4"/>
        <v>122</v>
      </c>
      <c r="AB75" s="79">
        <f>IFERROR(IF(J75&lt;=3000,J75*VLOOKUP(AA75,'SEC Appendix V2'!$E$8:$H$107,3,FALSE),IF(AA75&lt;55,0,IF(AND('SEC Calculator 2022'!AA75&gt;=55,'SEC Calculator 2022'!AA75&lt;59.99),(120-0.03*'SEC Calculator 2022'!J75),IF(AND('SEC Calculator 2022'!AA75&gt;=60,'SEC Calculator 2022'!AA75&lt;=64.99),(360-0.09*'SEC Calculator 2022'!J75),IF(AND('SEC Calculator 2022'!AA75&gt;=65,'SEC Calculator 2022'!AA75&lt;=66.99),(600-0.15*'SEC Calculator 2022'!J75),960-0.24*'SEC Calculator 2022'!J75))))),0)</f>
        <v>0</v>
      </c>
      <c r="AC75" s="80">
        <f t="shared" si="5"/>
        <v>122</v>
      </c>
      <c r="AD75" s="79">
        <f>IFERROR(IF(K75&lt;=3000,K75*VLOOKUP(AC75,'SEC Appendix V2'!$E$8:$H$107,3,FALSE),IF(AC75&lt;55,0,IF(AND('SEC Calculator 2022'!AC75&gt;=55,'SEC Calculator 2022'!AC75&lt;59.99),(120-0.03*'SEC Calculator 2022'!K75),IF(AND('SEC Calculator 2022'!AC75&gt;=60,'SEC Calculator 2022'!AC75&lt;=64.99),(360-0.09*'SEC Calculator 2022'!K75),IF(AND('SEC Calculator 2022'!AC75&gt;=65,'SEC Calculator 2022'!AC75&lt;=66.99),(600-0.15*'SEC Calculator 2022'!K75),960-0.24*'SEC Calculator 2022'!K75))))),0)</f>
        <v>0</v>
      </c>
      <c r="AE75" s="80">
        <f t="shared" si="6"/>
        <v>122</v>
      </c>
      <c r="AF75" s="79">
        <f>IFERROR(IF(L75&lt;=3000,L75*VLOOKUP(AE75,'SEC Appendix V2'!$E$8:$H$107,3,FALSE),IF(AE75&lt;55,0,IF(AND('SEC Calculator 2022'!AE75&gt;=55,'SEC Calculator 2022'!AE75&lt;59.99),(120-0.03*'SEC Calculator 2022'!L75),IF(AND('SEC Calculator 2022'!AE75&gt;=60,'SEC Calculator 2022'!AE75&lt;=64.99),(360-0.09*'SEC Calculator 2022'!L75),IF(AND('SEC Calculator 2022'!AE75&gt;=65,'SEC Calculator 2022'!AE75&lt;=66.99),(600-0.15*'SEC Calculator 2022'!L75),960-0.24*'SEC Calculator 2022'!L75))))),0)</f>
        <v>0</v>
      </c>
      <c r="AG75" s="80">
        <f t="shared" si="7"/>
        <v>122</v>
      </c>
      <c r="AH75" s="79">
        <f>IFERROR(IF(M75&lt;=3000,M75*VLOOKUP(AG75,'SEC Appendix V2'!$E$8:$H$107,3,FALSE),IF(AG75&lt;55,0,IF(AND('SEC Calculator 2022'!AG75&gt;=55,'SEC Calculator 2022'!AG75&lt;59.99),(120-0.03*'SEC Calculator 2022'!M75),IF(AND('SEC Calculator 2022'!AG75&gt;=60,'SEC Calculator 2022'!AG75&lt;=64.99),(360-0.09*'SEC Calculator 2022'!M75),IF(AND('SEC Calculator 2022'!AG75&gt;=65,'SEC Calculator 2022'!AG75&lt;=66.99),(600-0.15*'SEC Calculator 2022'!M75),960-0.24*'SEC Calculator 2022'!M75))))),0)</f>
        <v>0</v>
      </c>
      <c r="AI75" s="80">
        <f t="shared" si="8"/>
        <v>122</v>
      </c>
      <c r="AJ75" s="79">
        <f>IFERROR(IF(N75&lt;=3000,N75*VLOOKUP(AI75,'SEC Appendix V2'!$E$8:$H$107,3,FALSE),IF(AI75&lt;55,0,IF(AND('SEC Calculator 2022'!AI75&gt;=55,'SEC Calculator 2022'!AI75&lt;59.99),(120-0.03*'SEC Calculator 2022'!N75),IF(AND('SEC Calculator 2022'!AI75&gt;=60,'SEC Calculator 2022'!AI75&lt;=64.99),(360-0.09*'SEC Calculator 2022'!N75),IF(AND('SEC Calculator 2022'!AI75&gt;=65,'SEC Calculator 2022'!AI75&lt;=66.99),(600-0.15*'SEC Calculator 2022'!N75),960-0.24*'SEC Calculator 2022'!N75))))),0)</f>
        <v>0</v>
      </c>
      <c r="AK75" s="80">
        <f t="shared" si="9"/>
        <v>122</v>
      </c>
      <c r="AL75" s="79">
        <f>IFERROR(IF(O75&lt;=3000,O75*VLOOKUP(AK75,'SEC Appendix V2'!$E$8:$H$107,3,FALSE),IF(AK75&lt;55,0,IF(AND('SEC Calculator 2022'!AK75&gt;=55,'SEC Calculator 2022'!AK75&lt;59.99),(120-0.03*'SEC Calculator 2022'!O75),IF(AND('SEC Calculator 2022'!AK75&gt;=60,'SEC Calculator 2022'!AK75&lt;=64.99),(360-0.09*'SEC Calculator 2022'!O75),IF(AND('SEC Calculator 2022'!AK75&gt;=65,'SEC Calculator 2022'!AK75&lt;=66.99),(600-0.15*'SEC Calculator 2022'!O75),960-0.24*'SEC Calculator 2022'!O75))))),0)</f>
        <v>0</v>
      </c>
      <c r="AM75" s="80">
        <f t="shared" si="10"/>
        <v>122</v>
      </c>
      <c r="AN75" s="79">
        <f>IFERROR(IF(P75&lt;=3000,P75*VLOOKUP(AM75,'SEC Appendix V2'!$E$8:$H$107,3,FALSE),IF(AM75&lt;55,0,IF(AND('SEC Calculator 2022'!AM75&gt;=55,'SEC Calculator 2022'!AM75&lt;59.99),(120-0.03*'SEC Calculator 2022'!P75),IF(AND('SEC Calculator 2022'!AM75&gt;=60,'SEC Calculator 2022'!AM75&lt;=64.99),(360-0.09*'SEC Calculator 2022'!P75),IF(AND('SEC Calculator 2022'!AM75&gt;=65,'SEC Calculator 2022'!AM75&lt;=66.99),(600-0.15*'SEC Calculator 2022'!P75),960-0.24*'SEC Calculator 2022'!P75))))),0)</f>
        <v>0</v>
      </c>
      <c r="AO75" s="81">
        <f t="shared" si="12"/>
        <v>0</v>
      </c>
    </row>
    <row r="76" spans="1:41" outlineLevel="1" x14ac:dyDescent="0.25">
      <c r="A76" s="70">
        <v>47</v>
      </c>
      <c r="B76" s="57"/>
      <c r="C76" s="58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50">
        <f t="shared" si="11"/>
        <v>122</v>
      </c>
      <c r="R76" s="77">
        <f>IFERROR(IF(E76&lt;=3000,E76*VLOOKUP(Q76,'SEC Appendix V2'!$E$8:$H$107,3,FALSE),IF(Q76&lt;55,0,IF(AND('SEC Calculator 2022'!Q76&gt;=55,'SEC Calculator 2022'!Q76&lt;59.99),(120-0.03*'SEC Calculator 2022'!E76),IF(AND('SEC Calculator 2022'!Q76&gt;=60,'SEC Calculator 2022'!Q76&lt;=64.99),(360-0.09*'SEC Calculator 2022'!E76),IF(AND('SEC Calculator 2022'!Q76&gt;=65,'SEC Calculator 2022'!Q76&lt;=66.99),(600-0.15*'SEC Calculator 2022'!E76),960-0.24*'SEC Calculator 2022'!E76))))),0)</f>
        <v>0</v>
      </c>
      <c r="S76" s="78">
        <f t="shared" si="0"/>
        <v>122</v>
      </c>
      <c r="T76" s="79">
        <f>IFERROR(IF(F76&lt;=3000,F76*VLOOKUP(S76,'SEC Appendix V2'!$E$8:$H$107,3,FALSE),IF(S76&lt;55,0,IF(AND('SEC Calculator 2022'!S76&gt;=55,'SEC Calculator 2022'!S76&lt;59.99),(120-0.03*'SEC Calculator 2022'!F76),IF(AND('SEC Calculator 2022'!S76&gt;=60,'SEC Calculator 2022'!S76&lt;=64.99),(360-0.09*'SEC Calculator 2022'!F76),IF(AND('SEC Calculator 2022'!S76&gt;=65,'SEC Calculator 2022'!S76&lt;=66.99),(600-0.15*'SEC Calculator 2022'!F76),960-0.24*'SEC Calculator 2022'!F76))))),0)</f>
        <v>0</v>
      </c>
      <c r="U76" s="80">
        <f t="shared" si="1"/>
        <v>122</v>
      </c>
      <c r="V76" s="79">
        <f>IFERROR(IF(G76&lt;=3000,G76*VLOOKUP(U76,'SEC Appendix V2'!$E$8:$H$107,3,FALSE),IF(U76&lt;55,0,IF(AND('SEC Calculator 2022'!U76&gt;=55,'SEC Calculator 2022'!U76&lt;59.99),(120-0.03*'SEC Calculator 2022'!G76),IF(AND('SEC Calculator 2022'!U76&gt;=60,'SEC Calculator 2022'!U76&lt;=64.99),(360-0.09*'SEC Calculator 2022'!G76),IF(AND('SEC Calculator 2022'!U76&gt;=65,'SEC Calculator 2022'!U76&lt;=66.99),(600-0.15*'SEC Calculator 2022'!G76),960-0.24*'SEC Calculator 2022'!G76))))),0)</f>
        <v>0</v>
      </c>
      <c r="W76" s="80">
        <f t="shared" si="2"/>
        <v>122</v>
      </c>
      <c r="X76" s="79">
        <f>IFERROR(IF(H76&lt;=3000,H76*VLOOKUP(W76,'SEC Appendix V2'!$E$8:$H$107,3,FALSE),IF(W76&lt;55,0,IF(AND('SEC Calculator 2022'!W76&gt;=55,'SEC Calculator 2022'!W76&lt;59.99),(120-0.03*'SEC Calculator 2022'!H76),IF(AND('SEC Calculator 2022'!W76&gt;=60,'SEC Calculator 2022'!W76&lt;=64.99),(360-0.09*'SEC Calculator 2022'!H76),IF(AND('SEC Calculator 2022'!W76&gt;=65,'SEC Calculator 2022'!W76&lt;=66.99),(600-0.15*'SEC Calculator 2022'!H76),960-0.24*'SEC Calculator 2022'!H76))))),0)</f>
        <v>0</v>
      </c>
      <c r="Y76" s="80">
        <f t="shared" si="3"/>
        <v>122</v>
      </c>
      <c r="Z76" s="79">
        <f>IFERROR(IF(I76&lt;=3000,I76*VLOOKUP(Y76,'SEC Appendix V2'!$E$8:$H$107,3,FALSE),IF(Y76&lt;55,0,IF(AND('SEC Calculator 2022'!Y76&gt;=55,'SEC Calculator 2022'!Y76&lt;59.99),(120-0.03*'SEC Calculator 2022'!I76),IF(AND('SEC Calculator 2022'!Y76&gt;=60,'SEC Calculator 2022'!Y76&lt;=64.99),(360-0.09*'SEC Calculator 2022'!I76),IF(AND('SEC Calculator 2022'!Y76&gt;=65,'SEC Calculator 2022'!Y76&lt;=66.99),(600-0.15*'SEC Calculator 2022'!I76),960-0.24*'SEC Calculator 2022'!I76))))),0)</f>
        <v>0</v>
      </c>
      <c r="AA76" s="80">
        <f t="shared" si="4"/>
        <v>122</v>
      </c>
      <c r="AB76" s="79">
        <f>IFERROR(IF(J76&lt;=3000,J76*VLOOKUP(AA76,'SEC Appendix V2'!$E$8:$H$107,3,FALSE),IF(AA76&lt;55,0,IF(AND('SEC Calculator 2022'!AA76&gt;=55,'SEC Calculator 2022'!AA76&lt;59.99),(120-0.03*'SEC Calculator 2022'!J76),IF(AND('SEC Calculator 2022'!AA76&gt;=60,'SEC Calculator 2022'!AA76&lt;=64.99),(360-0.09*'SEC Calculator 2022'!J76),IF(AND('SEC Calculator 2022'!AA76&gt;=65,'SEC Calculator 2022'!AA76&lt;=66.99),(600-0.15*'SEC Calculator 2022'!J76),960-0.24*'SEC Calculator 2022'!J76))))),0)</f>
        <v>0</v>
      </c>
      <c r="AC76" s="80">
        <f t="shared" si="5"/>
        <v>122</v>
      </c>
      <c r="AD76" s="79">
        <f>IFERROR(IF(K76&lt;=3000,K76*VLOOKUP(AC76,'SEC Appendix V2'!$E$8:$H$107,3,FALSE),IF(AC76&lt;55,0,IF(AND('SEC Calculator 2022'!AC76&gt;=55,'SEC Calculator 2022'!AC76&lt;59.99),(120-0.03*'SEC Calculator 2022'!K76),IF(AND('SEC Calculator 2022'!AC76&gt;=60,'SEC Calculator 2022'!AC76&lt;=64.99),(360-0.09*'SEC Calculator 2022'!K76),IF(AND('SEC Calculator 2022'!AC76&gt;=65,'SEC Calculator 2022'!AC76&lt;=66.99),(600-0.15*'SEC Calculator 2022'!K76),960-0.24*'SEC Calculator 2022'!K76))))),0)</f>
        <v>0</v>
      </c>
      <c r="AE76" s="80">
        <f t="shared" si="6"/>
        <v>122</v>
      </c>
      <c r="AF76" s="79">
        <f>IFERROR(IF(L76&lt;=3000,L76*VLOOKUP(AE76,'SEC Appendix V2'!$E$8:$H$107,3,FALSE),IF(AE76&lt;55,0,IF(AND('SEC Calculator 2022'!AE76&gt;=55,'SEC Calculator 2022'!AE76&lt;59.99),(120-0.03*'SEC Calculator 2022'!L76),IF(AND('SEC Calculator 2022'!AE76&gt;=60,'SEC Calculator 2022'!AE76&lt;=64.99),(360-0.09*'SEC Calculator 2022'!L76),IF(AND('SEC Calculator 2022'!AE76&gt;=65,'SEC Calculator 2022'!AE76&lt;=66.99),(600-0.15*'SEC Calculator 2022'!L76),960-0.24*'SEC Calculator 2022'!L76))))),0)</f>
        <v>0</v>
      </c>
      <c r="AG76" s="80">
        <f t="shared" si="7"/>
        <v>122</v>
      </c>
      <c r="AH76" s="79">
        <f>IFERROR(IF(M76&lt;=3000,M76*VLOOKUP(AG76,'SEC Appendix V2'!$E$8:$H$107,3,FALSE),IF(AG76&lt;55,0,IF(AND('SEC Calculator 2022'!AG76&gt;=55,'SEC Calculator 2022'!AG76&lt;59.99),(120-0.03*'SEC Calculator 2022'!M76),IF(AND('SEC Calculator 2022'!AG76&gt;=60,'SEC Calculator 2022'!AG76&lt;=64.99),(360-0.09*'SEC Calculator 2022'!M76),IF(AND('SEC Calculator 2022'!AG76&gt;=65,'SEC Calculator 2022'!AG76&lt;=66.99),(600-0.15*'SEC Calculator 2022'!M76),960-0.24*'SEC Calculator 2022'!M76))))),0)</f>
        <v>0</v>
      </c>
      <c r="AI76" s="80">
        <f t="shared" si="8"/>
        <v>122</v>
      </c>
      <c r="AJ76" s="79">
        <f>IFERROR(IF(N76&lt;=3000,N76*VLOOKUP(AI76,'SEC Appendix V2'!$E$8:$H$107,3,FALSE),IF(AI76&lt;55,0,IF(AND('SEC Calculator 2022'!AI76&gt;=55,'SEC Calculator 2022'!AI76&lt;59.99),(120-0.03*'SEC Calculator 2022'!N76),IF(AND('SEC Calculator 2022'!AI76&gt;=60,'SEC Calculator 2022'!AI76&lt;=64.99),(360-0.09*'SEC Calculator 2022'!N76),IF(AND('SEC Calculator 2022'!AI76&gt;=65,'SEC Calculator 2022'!AI76&lt;=66.99),(600-0.15*'SEC Calculator 2022'!N76),960-0.24*'SEC Calculator 2022'!N76))))),0)</f>
        <v>0</v>
      </c>
      <c r="AK76" s="80">
        <f t="shared" si="9"/>
        <v>122</v>
      </c>
      <c r="AL76" s="79">
        <f>IFERROR(IF(O76&lt;=3000,O76*VLOOKUP(AK76,'SEC Appendix V2'!$E$8:$H$107,3,FALSE),IF(AK76&lt;55,0,IF(AND('SEC Calculator 2022'!AK76&gt;=55,'SEC Calculator 2022'!AK76&lt;59.99),(120-0.03*'SEC Calculator 2022'!O76),IF(AND('SEC Calculator 2022'!AK76&gt;=60,'SEC Calculator 2022'!AK76&lt;=64.99),(360-0.09*'SEC Calculator 2022'!O76),IF(AND('SEC Calculator 2022'!AK76&gt;=65,'SEC Calculator 2022'!AK76&lt;=66.99),(600-0.15*'SEC Calculator 2022'!O76),960-0.24*'SEC Calculator 2022'!O76))))),0)</f>
        <v>0</v>
      </c>
      <c r="AM76" s="80">
        <f t="shared" si="10"/>
        <v>122</v>
      </c>
      <c r="AN76" s="79">
        <f>IFERROR(IF(P76&lt;=3000,P76*VLOOKUP(AM76,'SEC Appendix V2'!$E$8:$H$107,3,FALSE),IF(AM76&lt;55,0,IF(AND('SEC Calculator 2022'!AM76&gt;=55,'SEC Calculator 2022'!AM76&lt;59.99),(120-0.03*'SEC Calculator 2022'!P76),IF(AND('SEC Calculator 2022'!AM76&gt;=60,'SEC Calculator 2022'!AM76&lt;=64.99),(360-0.09*'SEC Calculator 2022'!P76),IF(AND('SEC Calculator 2022'!AM76&gt;=65,'SEC Calculator 2022'!AM76&lt;=66.99),(600-0.15*'SEC Calculator 2022'!P76),960-0.24*'SEC Calculator 2022'!P76))))),0)</f>
        <v>0</v>
      </c>
      <c r="AO76" s="81">
        <f t="shared" si="12"/>
        <v>0</v>
      </c>
    </row>
    <row r="77" spans="1:41" outlineLevel="1" x14ac:dyDescent="0.25">
      <c r="A77" s="70">
        <v>48</v>
      </c>
      <c r="B77" s="58"/>
      <c r="C77" s="58"/>
      <c r="D77" s="59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50">
        <f t="shared" si="11"/>
        <v>122</v>
      </c>
      <c r="R77" s="77">
        <f>IFERROR(IF(E77&lt;=3000,E77*VLOOKUP(Q77,'SEC Appendix V2'!$E$8:$H$107,3,FALSE),IF(Q77&lt;55,0,IF(AND('SEC Calculator 2022'!Q77&gt;=55,'SEC Calculator 2022'!Q77&lt;59.99),(120-0.03*'SEC Calculator 2022'!E77),IF(AND('SEC Calculator 2022'!Q77&gt;=60,'SEC Calculator 2022'!Q77&lt;=64.99),(360-0.09*'SEC Calculator 2022'!E77),IF(AND('SEC Calculator 2022'!Q77&gt;=65,'SEC Calculator 2022'!Q77&lt;=66.99),(600-0.15*'SEC Calculator 2022'!E77),960-0.24*'SEC Calculator 2022'!E77))))),0)</f>
        <v>0</v>
      </c>
      <c r="S77" s="78">
        <f t="shared" si="0"/>
        <v>122</v>
      </c>
      <c r="T77" s="79">
        <f>IFERROR(IF(F77&lt;=3000,F77*VLOOKUP(S77,'SEC Appendix V2'!$E$8:$H$107,3,FALSE),IF(S77&lt;55,0,IF(AND('SEC Calculator 2022'!S77&gt;=55,'SEC Calculator 2022'!S77&lt;59.99),(120-0.03*'SEC Calculator 2022'!F77),IF(AND('SEC Calculator 2022'!S77&gt;=60,'SEC Calculator 2022'!S77&lt;=64.99),(360-0.09*'SEC Calculator 2022'!F77),IF(AND('SEC Calculator 2022'!S77&gt;=65,'SEC Calculator 2022'!S77&lt;=66.99),(600-0.15*'SEC Calculator 2022'!F77),960-0.24*'SEC Calculator 2022'!F77))))),0)</f>
        <v>0</v>
      </c>
      <c r="U77" s="80">
        <f t="shared" si="1"/>
        <v>122</v>
      </c>
      <c r="V77" s="79">
        <f>IFERROR(IF(G77&lt;=3000,G77*VLOOKUP(U77,'SEC Appendix V2'!$E$8:$H$107,3,FALSE),IF(U77&lt;55,0,IF(AND('SEC Calculator 2022'!U77&gt;=55,'SEC Calculator 2022'!U77&lt;59.99),(120-0.03*'SEC Calculator 2022'!G77),IF(AND('SEC Calculator 2022'!U77&gt;=60,'SEC Calculator 2022'!U77&lt;=64.99),(360-0.09*'SEC Calculator 2022'!G77),IF(AND('SEC Calculator 2022'!U77&gt;=65,'SEC Calculator 2022'!U77&lt;=66.99),(600-0.15*'SEC Calculator 2022'!G77),960-0.24*'SEC Calculator 2022'!G77))))),0)</f>
        <v>0</v>
      </c>
      <c r="W77" s="80">
        <f t="shared" si="2"/>
        <v>122</v>
      </c>
      <c r="X77" s="79">
        <f>IFERROR(IF(H77&lt;=3000,H77*VLOOKUP(W77,'SEC Appendix V2'!$E$8:$H$107,3,FALSE),IF(W77&lt;55,0,IF(AND('SEC Calculator 2022'!W77&gt;=55,'SEC Calculator 2022'!W77&lt;59.99),(120-0.03*'SEC Calculator 2022'!H77),IF(AND('SEC Calculator 2022'!W77&gt;=60,'SEC Calculator 2022'!W77&lt;=64.99),(360-0.09*'SEC Calculator 2022'!H77),IF(AND('SEC Calculator 2022'!W77&gt;=65,'SEC Calculator 2022'!W77&lt;=66.99),(600-0.15*'SEC Calculator 2022'!H77),960-0.24*'SEC Calculator 2022'!H77))))),0)</f>
        <v>0</v>
      </c>
      <c r="Y77" s="80">
        <f t="shared" si="3"/>
        <v>122</v>
      </c>
      <c r="Z77" s="79">
        <f>IFERROR(IF(I77&lt;=3000,I77*VLOOKUP(Y77,'SEC Appendix V2'!$E$8:$H$107,3,FALSE),IF(Y77&lt;55,0,IF(AND('SEC Calculator 2022'!Y77&gt;=55,'SEC Calculator 2022'!Y77&lt;59.99),(120-0.03*'SEC Calculator 2022'!I77),IF(AND('SEC Calculator 2022'!Y77&gt;=60,'SEC Calculator 2022'!Y77&lt;=64.99),(360-0.09*'SEC Calculator 2022'!I77),IF(AND('SEC Calculator 2022'!Y77&gt;=65,'SEC Calculator 2022'!Y77&lt;=66.99),(600-0.15*'SEC Calculator 2022'!I77),960-0.24*'SEC Calculator 2022'!I77))))),0)</f>
        <v>0</v>
      </c>
      <c r="AA77" s="80">
        <f t="shared" si="4"/>
        <v>122</v>
      </c>
      <c r="AB77" s="79">
        <f>IFERROR(IF(J77&lt;=3000,J77*VLOOKUP(AA77,'SEC Appendix V2'!$E$8:$H$107,3,FALSE),IF(AA77&lt;55,0,IF(AND('SEC Calculator 2022'!AA77&gt;=55,'SEC Calculator 2022'!AA77&lt;59.99),(120-0.03*'SEC Calculator 2022'!J77),IF(AND('SEC Calculator 2022'!AA77&gt;=60,'SEC Calculator 2022'!AA77&lt;=64.99),(360-0.09*'SEC Calculator 2022'!J77),IF(AND('SEC Calculator 2022'!AA77&gt;=65,'SEC Calculator 2022'!AA77&lt;=66.99),(600-0.15*'SEC Calculator 2022'!J77),960-0.24*'SEC Calculator 2022'!J77))))),0)</f>
        <v>0</v>
      </c>
      <c r="AC77" s="80">
        <f t="shared" si="5"/>
        <v>122</v>
      </c>
      <c r="AD77" s="79">
        <f>IFERROR(IF(K77&lt;=3000,K77*VLOOKUP(AC77,'SEC Appendix V2'!$E$8:$H$107,3,FALSE),IF(AC77&lt;55,0,IF(AND('SEC Calculator 2022'!AC77&gt;=55,'SEC Calculator 2022'!AC77&lt;59.99),(120-0.03*'SEC Calculator 2022'!K77),IF(AND('SEC Calculator 2022'!AC77&gt;=60,'SEC Calculator 2022'!AC77&lt;=64.99),(360-0.09*'SEC Calculator 2022'!K77),IF(AND('SEC Calculator 2022'!AC77&gt;=65,'SEC Calculator 2022'!AC77&lt;=66.99),(600-0.15*'SEC Calculator 2022'!K77),960-0.24*'SEC Calculator 2022'!K77))))),0)</f>
        <v>0</v>
      </c>
      <c r="AE77" s="80">
        <f t="shared" si="6"/>
        <v>122</v>
      </c>
      <c r="AF77" s="79">
        <f>IFERROR(IF(L77&lt;=3000,L77*VLOOKUP(AE77,'SEC Appendix V2'!$E$8:$H$107,3,FALSE),IF(AE77&lt;55,0,IF(AND('SEC Calculator 2022'!AE77&gt;=55,'SEC Calculator 2022'!AE77&lt;59.99),(120-0.03*'SEC Calculator 2022'!L77),IF(AND('SEC Calculator 2022'!AE77&gt;=60,'SEC Calculator 2022'!AE77&lt;=64.99),(360-0.09*'SEC Calculator 2022'!L77),IF(AND('SEC Calculator 2022'!AE77&gt;=65,'SEC Calculator 2022'!AE77&lt;=66.99),(600-0.15*'SEC Calculator 2022'!L77),960-0.24*'SEC Calculator 2022'!L77))))),0)</f>
        <v>0</v>
      </c>
      <c r="AG77" s="80">
        <f t="shared" si="7"/>
        <v>122</v>
      </c>
      <c r="AH77" s="79">
        <f>IFERROR(IF(M77&lt;=3000,M77*VLOOKUP(AG77,'SEC Appendix V2'!$E$8:$H$107,3,FALSE),IF(AG77&lt;55,0,IF(AND('SEC Calculator 2022'!AG77&gt;=55,'SEC Calculator 2022'!AG77&lt;59.99),(120-0.03*'SEC Calculator 2022'!M77),IF(AND('SEC Calculator 2022'!AG77&gt;=60,'SEC Calculator 2022'!AG77&lt;=64.99),(360-0.09*'SEC Calculator 2022'!M77),IF(AND('SEC Calculator 2022'!AG77&gt;=65,'SEC Calculator 2022'!AG77&lt;=66.99),(600-0.15*'SEC Calculator 2022'!M77),960-0.24*'SEC Calculator 2022'!M77))))),0)</f>
        <v>0</v>
      </c>
      <c r="AI77" s="80">
        <f t="shared" si="8"/>
        <v>122</v>
      </c>
      <c r="AJ77" s="79">
        <f>IFERROR(IF(N77&lt;=3000,N77*VLOOKUP(AI77,'SEC Appendix V2'!$E$8:$H$107,3,FALSE),IF(AI77&lt;55,0,IF(AND('SEC Calculator 2022'!AI77&gt;=55,'SEC Calculator 2022'!AI77&lt;59.99),(120-0.03*'SEC Calculator 2022'!N77),IF(AND('SEC Calculator 2022'!AI77&gt;=60,'SEC Calculator 2022'!AI77&lt;=64.99),(360-0.09*'SEC Calculator 2022'!N77),IF(AND('SEC Calculator 2022'!AI77&gt;=65,'SEC Calculator 2022'!AI77&lt;=66.99),(600-0.15*'SEC Calculator 2022'!N77),960-0.24*'SEC Calculator 2022'!N77))))),0)</f>
        <v>0</v>
      </c>
      <c r="AK77" s="80">
        <f t="shared" si="9"/>
        <v>122</v>
      </c>
      <c r="AL77" s="79">
        <f>IFERROR(IF(O77&lt;=3000,O77*VLOOKUP(AK77,'SEC Appendix V2'!$E$8:$H$107,3,FALSE),IF(AK77&lt;55,0,IF(AND('SEC Calculator 2022'!AK77&gt;=55,'SEC Calculator 2022'!AK77&lt;59.99),(120-0.03*'SEC Calculator 2022'!O77),IF(AND('SEC Calculator 2022'!AK77&gt;=60,'SEC Calculator 2022'!AK77&lt;=64.99),(360-0.09*'SEC Calculator 2022'!O77),IF(AND('SEC Calculator 2022'!AK77&gt;=65,'SEC Calculator 2022'!AK77&lt;=66.99),(600-0.15*'SEC Calculator 2022'!O77),960-0.24*'SEC Calculator 2022'!O77))))),0)</f>
        <v>0</v>
      </c>
      <c r="AM77" s="80">
        <f t="shared" si="10"/>
        <v>122</v>
      </c>
      <c r="AN77" s="79">
        <f>IFERROR(IF(P77&lt;=3000,P77*VLOOKUP(AM77,'SEC Appendix V2'!$E$8:$H$107,3,FALSE),IF(AM77&lt;55,0,IF(AND('SEC Calculator 2022'!AM77&gt;=55,'SEC Calculator 2022'!AM77&lt;59.99),(120-0.03*'SEC Calculator 2022'!P77),IF(AND('SEC Calculator 2022'!AM77&gt;=60,'SEC Calculator 2022'!AM77&lt;=64.99),(360-0.09*'SEC Calculator 2022'!P77),IF(AND('SEC Calculator 2022'!AM77&gt;=65,'SEC Calculator 2022'!AM77&lt;=66.99),(600-0.15*'SEC Calculator 2022'!P77),960-0.24*'SEC Calculator 2022'!P77))))),0)</f>
        <v>0</v>
      </c>
      <c r="AO77" s="81">
        <f t="shared" si="12"/>
        <v>0</v>
      </c>
    </row>
    <row r="78" spans="1:41" outlineLevel="1" x14ac:dyDescent="0.25">
      <c r="A78" s="70">
        <v>49</v>
      </c>
      <c r="B78" s="57"/>
      <c r="C78" s="58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50">
        <f t="shared" si="11"/>
        <v>122</v>
      </c>
      <c r="R78" s="77">
        <f>IFERROR(IF(E78&lt;=3000,E78*VLOOKUP(Q78,'SEC Appendix V2'!$E$8:$H$107,3,FALSE),IF(Q78&lt;55,0,IF(AND('SEC Calculator 2022'!Q78&gt;=55,'SEC Calculator 2022'!Q78&lt;59.99),(120-0.03*'SEC Calculator 2022'!E78),IF(AND('SEC Calculator 2022'!Q78&gt;=60,'SEC Calculator 2022'!Q78&lt;=64.99),(360-0.09*'SEC Calculator 2022'!E78),IF(AND('SEC Calculator 2022'!Q78&gt;=65,'SEC Calculator 2022'!Q78&lt;=66.99),(600-0.15*'SEC Calculator 2022'!E78),960-0.24*'SEC Calculator 2022'!E78))))),0)</f>
        <v>0</v>
      </c>
      <c r="S78" s="78">
        <f t="shared" si="0"/>
        <v>122</v>
      </c>
      <c r="T78" s="79">
        <f>IFERROR(IF(F78&lt;=3000,F78*VLOOKUP(S78,'SEC Appendix V2'!$E$8:$H$107,3,FALSE),IF(S78&lt;55,0,IF(AND('SEC Calculator 2022'!S78&gt;=55,'SEC Calculator 2022'!S78&lt;59.99),(120-0.03*'SEC Calculator 2022'!F78),IF(AND('SEC Calculator 2022'!S78&gt;=60,'SEC Calculator 2022'!S78&lt;=64.99),(360-0.09*'SEC Calculator 2022'!F78),IF(AND('SEC Calculator 2022'!S78&gt;=65,'SEC Calculator 2022'!S78&lt;=66.99),(600-0.15*'SEC Calculator 2022'!F78),960-0.24*'SEC Calculator 2022'!F78))))),0)</f>
        <v>0</v>
      </c>
      <c r="U78" s="80">
        <f t="shared" si="1"/>
        <v>122</v>
      </c>
      <c r="V78" s="79">
        <f>IFERROR(IF(G78&lt;=3000,G78*VLOOKUP(U78,'SEC Appendix V2'!$E$8:$H$107,3,FALSE),IF(U78&lt;55,0,IF(AND('SEC Calculator 2022'!U78&gt;=55,'SEC Calculator 2022'!U78&lt;59.99),(120-0.03*'SEC Calculator 2022'!G78),IF(AND('SEC Calculator 2022'!U78&gt;=60,'SEC Calculator 2022'!U78&lt;=64.99),(360-0.09*'SEC Calculator 2022'!G78),IF(AND('SEC Calculator 2022'!U78&gt;=65,'SEC Calculator 2022'!U78&lt;=66.99),(600-0.15*'SEC Calculator 2022'!G78),960-0.24*'SEC Calculator 2022'!G78))))),0)</f>
        <v>0</v>
      </c>
      <c r="W78" s="80">
        <f t="shared" si="2"/>
        <v>122</v>
      </c>
      <c r="X78" s="79">
        <f>IFERROR(IF(H78&lt;=3000,H78*VLOOKUP(W78,'SEC Appendix V2'!$E$8:$H$107,3,FALSE),IF(W78&lt;55,0,IF(AND('SEC Calculator 2022'!W78&gt;=55,'SEC Calculator 2022'!W78&lt;59.99),(120-0.03*'SEC Calculator 2022'!H78),IF(AND('SEC Calculator 2022'!W78&gt;=60,'SEC Calculator 2022'!W78&lt;=64.99),(360-0.09*'SEC Calculator 2022'!H78),IF(AND('SEC Calculator 2022'!W78&gt;=65,'SEC Calculator 2022'!W78&lt;=66.99),(600-0.15*'SEC Calculator 2022'!H78),960-0.24*'SEC Calculator 2022'!H78))))),0)</f>
        <v>0</v>
      </c>
      <c r="Y78" s="80">
        <f t="shared" si="3"/>
        <v>122</v>
      </c>
      <c r="Z78" s="79">
        <f>IFERROR(IF(I78&lt;=3000,I78*VLOOKUP(Y78,'SEC Appendix V2'!$E$8:$H$107,3,FALSE),IF(Y78&lt;55,0,IF(AND('SEC Calculator 2022'!Y78&gt;=55,'SEC Calculator 2022'!Y78&lt;59.99),(120-0.03*'SEC Calculator 2022'!I78),IF(AND('SEC Calculator 2022'!Y78&gt;=60,'SEC Calculator 2022'!Y78&lt;=64.99),(360-0.09*'SEC Calculator 2022'!I78),IF(AND('SEC Calculator 2022'!Y78&gt;=65,'SEC Calculator 2022'!Y78&lt;=66.99),(600-0.15*'SEC Calculator 2022'!I78),960-0.24*'SEC Calculator 2022'!I78))))),0)</f>
        <v>0</v>
      </c>
      <c r="AA78" s="80">
        <f t="shared" si="4"/>
        <v>122</v>
      </c>
      <c r="AB78" s="79">
        <f>IFERROR(IF(J78&lt;=3000,J78*VLOOKUP(AA78,'SEC Appendix V2'!$E$8:$H$107,3,FALSE),IF(AA78&lt;55,0,IF(AND('SEC Calculator 2022'!AA78&gt;=55,'SEC Calculator 2022'!AA78&lt;59.99),(120-0.03*'SEC Calculator 2022'!J78),IF(AND('SEC Calculator 2022'!AA78&gt;=60,'SEC Calculator 2022'!AA78&lt;=64.99),(360-0.09*'SEC Calculator 2022'!J78),IF(AND('SEC Calculator 2022'!AA78&gt;=65,'SEC Calculator 2022'!AA78&lt;=66.99),(600-0.15*'SEC Calculator 2022'!J78),960-0.24*'SEC Calculator 2022'!J78))))),0)</f>
        <v>0</v>
      </c>
      <c r="AC78" s="80">
        <f t="shared" si="5"/>
        <v>122</v>
      </c>
      <c r="AD78" s="79">
        <f>IFERROR(IF(K78&lt;=3000,K78*VLOOKUP(AC78,'SEC Appendix V2'!$E$8:$H$107,3,FALSE),IF(AC78&lt;55,0,IF(AND('SEC Calculator 2022'!AC78&gt;=55,'SEC Calculator 2022'!AC78&lt;59.99),(120-0.03*'SEC Calculator 2022'!K78),IF(AND('SEC Calculator 2022'!AC78&gt;=60,'SEC Calculator 2022'!AC78&lt;=64.99),(360-0.09*'SEC Calculator 2022'!K78),IF(AND('SEC Calculator 2022'!AC78&gt;=65,'SEC Calculator 2022'!AC78&lt;=66.99),(600-0.15*'SEC Calculator 2022'!K78),960-0.24*'SEC Calculator 2022'!K78))))),0)</f>
        <v>0</v>
      </c>
      <c r="AE78" s="80">
        <f t="shared" si="6"/>
        <v>122</v>
      </c>
      <c r="AF78" s="79">
        <f>IFERROR(IF(L78&lt;=3000,L78*VLOOKUP(AE78,'SEC Appendix V2'!$E$8:$H$107,3,FALSE),IF(AE78&lt;55,0,IF(AND('SEC Calculator 2022'!AE78&gt;=55,'SEC Calculator 2022'!AE78&lt;59.99),(120-0.03*'SEC Calculator 2022'!L78),IF(AND('SEC Calculator 2022'!AE78&gt;=60,'SEC Calculator 2022'!AE78&lt;=64.99),(360-0.09*'SEC Calculator 2022'!L78),IF(AND('SEC Calculator 2022'!AE78&gt;=65,'SEC Calculator 2022'!AE78&lt;=66.99),(600-0.15*'SEC Calculator 2022'!L78),960-0.24*'SEC Calculator 2022'!L78))))),0)</f>
        <v>0</v>
      </c>
      <c r="AG78" s="80">
        <f t="shared" si="7"/>
        <v>122</v>
      </c>
      <c r="AH78" s="79">
        <f>IFERROR(IF(M78&lt;=3000,M78*VLOOKUP(AG78,'SEC Appendix V2'!$E$8:$H$107,3,FALSE),IF(AG78&lt;55,0,IF(AND('SEC Calculator 2022'!AG78&gt;=55,'SEC Calculator 2022'!AG78&lt;59.99),(120-0.03*'SEC Calculator 2022'!M78),IF(AND('SEC Calculator 2022'!AG78&gt;=60,'SEC Calculator 2022'!AG78&lt;=64.99),(360-0.09*'SEC Calculator 2022'!M78),IF(AND('SEC Calculator 2022'!AG78&gt;=65,'SEC Calculator 2022'!AG78&lt;=66.99),(600-0.15*'SEC Calculator 2022'!M78),960-0.24*'SEC Calculator 2022'!M78))))),0)</f>
        <v>0</v>
      </c>
      <c r="AI78" s="80">
        <f t="shared" si="8"/>
        <v>122</v>
      </c>
      <c r="AJ78" s="79">
        <f>IFERROR(IF(N78&lt;=3000,N78*VLOOKUP(AI78,'SEC Appendix V2'!$E$8:$H$107,3,FALSE),IF(AI78&lt;55,0,IF(AND('SEC Calculator 2022'!AI78&gt;=55,'SEC Calculator 2022'!AI78&lt;59.99),(120-0.03*'SEC Calculator 2022'!N78),IF(AND('SEC Calculator 2022'!AI78&gt;=60,'SEC Calculator 2022'!AI78&lt;=64.99),(360-0.09*'SEC Calculator 2022'!N78),IF(AND('SEC Calculator 2022'!AI78&gt;=65,'SEC Calculator 2022'!AI78&lt;=66.99),(600-0.15*'SEC Calculator 2022'!N78),960-0.24*'SEC Calculator 2022'!N78))))),0)</f>
        <v>0</v>
      </c>
      <c r="AK78" s="80">
        <f t="shared" si="9"/>
        <v>122</v>
      </c>
      <c r="AL78" s="79">
        <f>IFERROR(IF(O78&lt;=3000,O78*VLOOKUP(AK78,'SEC Appendix V2'!$E$8:$H$107,3,FALSE),IF(AK78&lt;55,0,IF(AND('SEC Calculator 2022'!AK78&gt;=55,'SEC Calculator 2022'!AK78&lt;59.99),(120-0.03*'SEC Calculator 2022'!O78),IF(AND('SEC Calculator 2022'!AK78&gt;=60,'SEC Calculator 2022'!AK78&lt;=64.99),(360-0.09*'SEC Calculator 2022'!O78),IF(AND('SEC Calculator 2022'!AK78&gt;=65,'SEC Calculator 2022'!AK78&lt;=66.99),(600-0.15*'SEC Calculator 2022'!O78),960-0.24*'SEC Calculator 2022'!O78))))),0)</f>
        <v>0</v>
      </c>
      <c r="AM78" s="80">
        <f t="shared" si="10"/>
        <v>122</v>
      </c>
      <c r="AN78" s="79">
        <f>IFERROR(IF(P78&lt;=3000,P78*VLOOKUP(AM78,'SEC Appendix V2'!$E$8:$H$107,3,FALSE),IF(AM78&lt;55,0,IF(AND('SEC Calculator 2022'!AM78&gt;=55,'SEC Calculator 2022'!AM78&lt;59.99),(120-0.03*'SEC Calculator 2022'!P78),IF(AND('SEC Calculator 2022'!AM78&gt;=60,'SEC Calculator 2022'!AM78&lt;=64.99),(360-0.09*'SEC Calculator 2022'!P78),IF(AND('SEC Calculator 2022'!AM78&gt;=65,'SEC Calculator 2022'!AM78&lt;=66.99),(600-0.15*'SEC Calculator 2022'!P78),960-0.24*'SEC Calculator 2022'!P78))))),0)</f>
        <v>0</v>
      </c>
      <c r="AO78" s="81">
        <f t="shared" si="12"/>
        <v>0</v>
      </c>
    </row>
    <row r="79" spans="1:41" outlineLevel="1" x14ac:dyDescent="0.25">
      <c r="A79" s="70">
        <v>50</v>
      </c>
      <c r="B79" s="57"/>
      <c r="C79" s="58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50">
        <f t="shared" si="11"/>
        <v>122</v>
      </c>
      <c r="R79" s="77">
        <f>IFERROR(IF(E79&lt;=3000,E79*VLOOKUP(Q79,'SEC Appendix V2'!$E$8:$H$107,3,FALSE),IF(Q79&lt;55,0,IF(AND('SEC Calculator 2022'!Q79&gt;=55,'SEC Calculator 2022'!Q79&lt;59.99),(120-0.03*'SEC Calculator 2022'!E79),IF(AND('SEC Calculator 2022'!Q79&gt;=60,'SEC Calculator 2022'!Q79&lt;=64.99),(360-0.09*'SEC Calculator 2022'!E79),IF(AND('SEC Calculator 2022'!Q79&gt;=65,'SEC Calculator 2022'!Q79&lt;=66.99),(600-0.15*'SEC Calculator 2022'!E79),960-0.24*'SEC Calculator 2022'!E79))))),0)</f>
        <v>0</v>
      </c>
      <c r="S79" s="78">
        <f t="shared" si="0"/>
        <v>122</v>
      </c>
      <c r="T79" s="79">
        <f>IFERROR(IF(F79&lt;=3000,F79*VLOOKUP(S79,'SEC Appendix V2'!$E$8:$H$107,3,FALSE),IF(S79&lt;55,0,IF(AND('SEC Calculator 2022'!S79&gt;=55,'SEC Calculator 2022'!S79&lt;59.99),(120-0.03*'SEC Calculator 2022'!F79),IF(AND('SEC Calculator 2022'!S79&gt;=60,'SEC Calculator 2022'!S79&lt;=64.99),(360-0.09*'SEC Calculator 2022'!F79),IF(AND('SEC Calculator 2022'!S79&gt;=65,'SEC Calculator 2022'!S79&lt;=66.99),(600-0.15*'SEC Calculator 2022'!F79),960-0.24*'SEC Calculator 2022'!F79))))),0)</f>
        <v>0</v>
      </c>
      <c r="U79" s="80">
        <f t="shared" si="1"/>
        <v>122</v>
      </c>
      <c r="V79" s="79">
        <f>IFERROR(IF(G79&lt;=3000,G79*VLOOKUP(U79,'SEC Appendix V2'!$E$8:$H$107,3,FALSE),IF(U79&lt;55,0,IF(AND('SEC Calculator 2022'!U79&gt;=55,'SEC Calculator 2022'!U79&lt;59.99),(120-0.03*'SEC Calculator 2022'!G79),IF(AND('SEC Calculator 2022'!U79&gt;=60,'SEC Calculator 2022'!U79&lt;=64.99),(360-0.09*'SEC Calculator 2022'!G79),IF(AND('SEC Calculator 2022'!U79&gt;=65,'SEC Calculator 2022'!U79&lt;=66.99),(600-0.15*'SEC Calculator 2022'!G79),960-0.24*'SEC Calculator 2022'!G79))))),0)</f>
        <v>0</v>
      </c>
      <c r="W79" s="80">
        <f t="shared" si="2"/>
        <v>122</v>
      </c>
      <c r="X79" s="79">
        <f>IFERROR(IF(H79&lt;=3000,H79*VLOOKUP(W79,'SEC Appendix V2'!$E$8:$H$107,3,FALSE),IF(W79&lt;55,0,IF(AND('SEC Calculator 2022'!W79&gt;=55,'SEC Calculator 2022'!W79&lt;59.99),(120-0.03*'SEC Calculator 2022'!H79),IF(AND('SEC Calculator 2022'!W79&gt;=60,'SEC Calculator 2022'!W79&lt;=64.99),(360-0.09*'SEC Calculator 2022'!H79),IF(AND('SEC Calculator 2022'!W79&gt;=65,'SEC Calculator 2022'!W79&lt;=66.99),(600-0.15*'SEC Calculator 2022'!H79),960-0.24*'SEC Calculator 2022'!H79))))),0)</f>
        <v>0</v>
      </c>
      <c r="Y79" s="80">
        <f t="shared" si="3"/>
        <v>122</v>
      </c>
      <c r="Z79" s="79">
        <f>IFERROR(IF(I79&lt;=3000,I79*VLOOKUP(Y79,'SEC Appendix V2'!$E$8:$H$107,3,FALSE),IF(Y79&lt;55,0,IF(AND('SEC Calculator 2022'!Y79&gt;=55,'SEC Calculator 2022'!Y79&lt;59.99),(120-0.03*'SEC Calculator 2022'!I79),IF(AND('SEC Calculator 2022'!Y79&gt;=60,'SEC Calculator 2022'!Y79&lt;=64.99),(360-0.09*'SEC Calculator 2022'!I79),IF(AND('SEC Calculator 2022'!Y79&gt;=65,'SEC Calculator 2022'!Y79&lt;=66.99),(600-0.15*'SEC Calculator 2022'!I79),960-0.24*'SEC Calculator 2022'!I79))))),0)</f>
        <v>0</v>
      </c>
      <c r="AA79" s="80">
        <f t="shared" si="4"/>
        <v>122</v>
      </c>
      <c r="AB79" s="79">
        <f>IFERROR(IF(J79&lt;=3000,J79*VLOOKUP(AA79,'SEC Appendix V2'!$E$8:$H$107,3,FALSE),IF(AA79&lt;55,0,IF(AND('SEC Calculator 2022'!AA79&gt;=55,'SEC Calculator 2022'!AA79&lt;59.99),(120-0.03*'SEC Calculator 2022'!J79),IF(AND('SEC Calculator 2022'!AA79&gt;=60,'SEC Calculator 2022'!AA79&lt;=64.99),(360-0.09*'SEC Calculator 2022'!J79),IF(AND('SEC Calculator 2022'!AA79&gt;=65,'SEC Calculator 2022'!AA79&lt;=66.99),(600-0.15*'SEC Calculator 2022'!J79),960-0.24*'SEC Calculator 2022'!J79))))),0)</f>
        <v>0</v>
      </c>
      <c r="AC79" s="80">
        <f t="shared" si="5"/>
        <v>122</v>
      </c>
      <c r="AD79" s="79">
        <f>IFERROR(IF(K79&lt;=3000,K79*VLOOKUP(AC79,'SEC Appendix V2'!$E$8:$H$107,3,FALSE),IF(AC79&lt;55,0,IF(AND('SEC Calculator 2022'!AC79&gt;=55,'SEC Calculator 2022'!AC79&lt;59.99),(120-0.03*'SEC Calculator 2022'!K79),IF(AND('SEC Calculator 2022'!AC79&gt;=60,'SEC Calculator 2022'!AC79&lt;=64.99),(360-0.09*'SEC Calculator 2022'!K79),IF(AND('SEC Calculator 2022'!AC79&gt;=65,'SEC Calculator 2022'!AC79&lt;=66.99),(600-0.15*'SEC Calculator 2022'!K79),960-0.24*'SEC Calculator 2022'!K79))))),0)</f>
        <v>0</v>
      </c>
      <c r="AE79" s="80">
        <f t="shared" si="6"/>
        <v>122</v>
      </c>
      <c r="AF79" s="79">
        <f>IFERROR(IF(L79&lt;=3000,L79*VLOOKUP(AE79,'SEC Appendix V2'!$E$8:$H$107,3,FALSE),IF(AE79&lt;55,0,IF(AND('SEC Calculator 2022'!AE79&gt;=55,'SEC Calculator 2022'!AE79&lt;59.99),(120-0.03*'SEC Calculator 2022'!L79),IF(AND('SEC Calculator 2022'!AE79&gt;=60,'SEC Calculator 2022'!AE79&lt;=64.99),(360-0.09*'SEC Calculator 2022'!L79),IF(AND('SEC Calculator 2022'!AE79&gt;=65,'SEC Calculator 2022'!AE79&lt;=66.99),(600-0.15*'SEC Calculator 2022'!L79),960-0.24*'SEC Calculator 2022'!L79))))),0)</f>
        <v>0</v>
      </c>
      <c r="AG79" s="80">
        <f t="shared" si="7"/>
        <v>122</v>
      </c>
      <c r="AH79" s="79">
        <f>IFERROR(IF(M79&lt;=3000,M79*VLOOKUP(AG79,'SEC Appendix V2'!$E$8:$H$107,3,FALSE),IF(AG79&lt;55,0,IF(AND('SEC Calculator 2022'!AG79&gt;=55,'SEC Calculator 2022'!AG79&lt;59.99),(120-0.03*'SEC Calculator 2022'!M79),IF(AND('SEC Calculator 2022'!AG79&gt;=60,'SEC Calculator 2022'!AG79&lt;=64.99),(360-0.09*'SEC Calculator 2022'!M79),IF(AND('SEC Calculator 2022'!AG79&gt;=65,'SEC Calculator 2022'!AG79&lt;=66.99),(600-0.15*'SEC Calculator 2022'!M79),960-0.24*'SEC Calculator 2022'!M79))))),0)</f>
        <v>0</v>
      </c>
      <c r="AI79" s="80">
        <f t="shared" si="8"/>
        <v>122</v>
      </c>
      <c r="AJ79" s="79">
        <f>IFERROR(IF(N79&lt;=3000,N79*VLOOKUP(AI79,'SEC Appendix V2'!$E$8:$H$107,3,FALSE),IF(AI79&lt;55,0,IF(AND('SEC Calculator 2022'!AI79&gt;=55,'SEC Calculator 2022'!AI79&lt;59.99),(120-0.03*'SEC Calculator 2022'!N79),IF(AND('SEC Calculator 2022'!AI79&gt;=60,'SEC Calculator 2022'!AI79&lt;=64.99),(360-0.09*'SEC Calculator 2022'!N79),IF(AND('SEC Calculator 2022'!AI79&gt;=65,'SEC Calculator 2022'!AI79&lt;=66.99),(600-0.15*'SEC Calculator 2022'!N79),960-0.24*'SEC Calculator 2022'!N79))))),0)</f>
        <v>0</v>
      </c>
      <c r="AK79" s="80">
        <f t="shared" si="9"/>
        <v>122</v>
      </c>
      <c r="AL79" s="79">
        <f>IFERROR(IF(O79&lt;=3000,O79*VLOOKUP(AK79,'SEC Appendix V2'!$E$8:$H$107,3,FALSE),IF(AK79&lt;55,0,IF(AND('SEC Calculator 2022'!AK79&gt;=55,'SEC Calculator 2022'!AK79&lt;59.99),(120-0.03*'SEC Calculator 2022'!O79),IF(AND('SEC Calculator 2022'!AK79&gt;=60,'SEC Calculator 2022'!AK79&lt;=64.99),(360-0.09*'SEC Calculator 2022'!O79),IF(AND('SEC Calculator 2022'!AK79&gt;=65,'SEC Calculator 2022'!AK79&lt;=66.99),(600-0.15*'SEC Calculator 2022'!O79),960-0.24*'SEC Calculator 2022'!O79))))),0)</f>
        <v>0</v>
      </c>
      <c r="AM79" s="80">
        <f t="shared" si="10"/>
        <v>122</v>
      </c>
      <c r="AN79" s="79">
        <f>IFERROR(IF(P79&lt;=3000,P79*VLOOKUP(AM79,'SEC Appendix V2'!$E$8:$H$107,3,FALSE),IF(AM79&lt;55,0,IF(AND('SEC Calculator 2022'!AM79&gt;=55,'SEC Calculator 2022'!AM79&lt;59.99),(120-0.03*'SEC Calculator 2022'!P79),IF(AND('SEC Calculator 2022'!AM79&gt;=60,'SEC Calculator 2022'!AM79&lt;=64.99),(360-0.09*'SEC Calculator 2022'!P79),IF(AND('SEC Calculator 2022'!AM79&gt;=65,'SEC Calculator 2022'!AM79&lt;=66.99),(600-0.15*'SEC Calculator 2022'!P79),960-0.24*'SEC Calculator 2022'!P79))))),0)</f>
        <v>0</v>
      </c>
      <c r="AO79" s="81">
        <f t="shared" si="12"/>
        <v>0</v>
      </c>
    </row>
    <row r="80" spans="1:41" outlineLevel="1" x14ac:dyDescent="0.25">
      <c r="A80" s="70">
        <v>51</v>
      </c>
      <c r="B80" s="58"/>
      <c r="C80" s="58"/>
      <c r="D80" s="5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50">
        <f t="shared" si="11"/>
        <v>122</v>
      </c>
      <c r="R80" s="77">
        <f>IFERROR(IF(E80&lt;=3000,E80*VLOOKUP(Q80,'SEC Appendix V2'!$E$8:$H$107,3,FALSE),IF(Q80&lt;55,0,IF(AND('SEC Calculator 2022'!Q80&gt;=55,'SEC Calculator 2022'!Q80&lt;59.99),(120-0.03*'SEC Calculator 2022'!E80),IF(AND('SEC Calculator 2022'!Q80&gt;=60,'SEC Calculator 2022'!Q80&lt;=64.99),(360-0.09*'SEC Calculator 2022'!E80),IF(AND('SEC Calculator 2022'!Q80&gt;=65,'SEC Calculator 2022'!Q80&lt;=66.99),(600-0.15*'SEC Calculator 2022'!E80),960-0.24*'SEC Calculator 2022'!E80))))),0)</f>
        <v>0</v>
      </c>
      <c r="S80" s="78">
        <f t="shared" si="0"/>
        <v>122</v>
      </c>
      <c r="T80" s="79">
        <f>IFERROR(IF(F80&lt;=3000,F80*VLOOKUP(S80,'SEC Appendix V2'!$E$8:$H$107,3,FALSE),IF(S80&lt;55,0,IF(AND('SEC Calculator 2022'!S80&gt;=55,'SEC Calculator 2022'!S80&lt;59.99),(120-0.03*'SEC Calculator 2022'!F80),IF(AND('SEC Calculator 2022'!S80&gt;=60,'SEC Calculator 2022'!S80&lt;=64.99),(360-0.09*'SEC Calculator 2022'!F80),IF(AND('SEC Calculator 2022'!S80&gt;=65,'SEC Calculator 2022'!S80&lt;=66.99),(600-0.15*'SEC Calculator 2022'!F80),960-0.24*'SEC Calculator 2022'!F80))))),0)</f>
        <v>0</v>
      </c>
      <c r="U80" s="80">
        <f t="shared" si="1"/>
        <v>122</v>
      </c>
      <c r="V80" s="79">
        <f>IFERROR(IF(G80&lt;=3000,G80*VLOOKUP(U80,'SEC Appendix V2'!$E$8:$H$107,3,FALSE),IF(U80&lt;55,0,IF(AND('SEC Calculator 2022'!U80&gt;=55,'SEC Calculator 2022'!U80&lt;59.99),(120-0.03*'SEC Calculator 2022'!G80),IF(AND('SEC Calculator 2022'!U80&gt;=60,'SEC Calculator 2022'!U80&lt;=64.99),(360-0.09*'SEC Calculator 2022'!G80),IF(AND('SEC Calculator 2022'!U80&gt;=65,'SEC Calculator 2022'!U80&lt;=66.99),(600-0.15*'SEC Calculator 2022'!G80),960-0.24*'SEC Calculator 2022'!G80))))),0)</f>
        <v>0</v>
      </c>
      <c r="W80" s="80">
        <f t="shared" si="2"/>
        <v>122</v>
      </c>
      <c r="X80" s="79">
        <f>IFERROR(IF(H80&lt;=3000,H80*VLOOKUP(W80,'SEC Appendix V2'!$E$8:$H$107,3,FALSE),IF(W80&lt;55,0,IF(AND('SEC Calculator 2022'!W80&gt;=55,'SEC Calculator 2022'!W80&lt;59.99),(120-0.03*'SEC Calculator 2022'!H80),IF(AND('SEC Calculator 2022'!W80&gt;=60,'SEC Calculator 2022'!W80&lt;=64.99),(360-0.09*'SEC Calculator 2022'!H80),IF(AND('SEC Calculator 2022'!W80&gt;=65,'SEC Calculator 2022'!W80&lt;=66.99),(600-0.15*'SEC Calculator 2022'!H80),960-0.24*'SEC Calculator 2022'!H80))))),0)</f>
        <v>0</v>
      </c>
      <c r="Y80" s="80">
        <f t="shared" si="3"/>
        <v>122</v>
      </c>
      <c r="Z80" s="79">
        <f>IFERROR(IF(I80&lt;=3000,I80*VLOOKUP(Y80,'SEC Appendix V2'!$E$8:$H$107,3,FALSE),IF(Y80&lt;55,0,IF(AND('SEC Calculator 2022'!Y80&gt;=55,'SEC Calculator 2022'!Y80&lt;59.99),(120-0.03*'SEC Calculator 2022'!I80),IF(AND('SEC Calculator 2022'!Y80&gt;=60,'SEC Calculator 2022'!Y80&lt;=64.99),(360-0.09*'SEC Calculator 2022'!I80),IF(AND('SEC Calculator 2022'!Y80&gt;=65,'SEC Calculator 2022'!Y80&lt;=66.99),(600-0.15*'SEC Calculator 2022'!I80),960-0.24*'SEC Calculator 2022'!I80))))),0)</f>
        <v>0</v>
      </c>
      <c r="AA80" s="80">
        <f t="shared" si="4"/>
        <v>122</v>
      </c>
      <c r="AB80" s="79">
        <f>IFERROR(IF(J80&lt;=3000,J80*VLOOKUP(AA80,'SEC Appendix V2'!$E$8:$H$107,3,FALSE),IF(AA80&lt;55,0,IF(AND('SEC Calculator 2022'!AA80&gt;=55,'SEC Calculator 2022'!AA80&lt;59.99),(120-0.03*'SEC Calculator 2022'!J80),IF(AND('SEC Calculator 2022'!AA80&gt;=60,'SEC Calculator 2022'!AA80&lt;=64.99),(360-0.09*'SEC Calculator 2022'!J80),IF(AND('SEC Calculator 2022'!AA80&gt;=65,'SEC Calculator 2022'!AA80&lt;=66.99),(600-0.15*'SEC Calculator 2022'!J80),960-0.24*'SEC Calculator 2022'!J80))))),0)</f>
        <v>0</v>
      </c>
      <c r="AC80" s="80">
        <f t="shared" si="5"/>
        <v>122</v>
      </c>
      <c r="AD80" s="79">
        <f>IFERROR(IF(K80&lt;=3000,K80*VLOOKUP(AC80,'SEC Appendix V2'!$E$8:$H$107,3,FALSE),IF(AC80&lt;55,0,IF(AND('SEC Calculator 2022'!AC80&gt;=55,'SEC Calculator 2022'!AC80&lt;59.99),(120-0.03*'SEC Calculator 2022'!K80),IF(AND('SEC Calculator 2022'!AC80&gt;=60,'SEC Calculator 2022'!AC80&lt;=64.99),(360-0.09*'SEC Calculator 2022'!K80),IF(AND('SEC Calculator 2022'!AC80&gt;=65,'SEC Calculator 2022'!AC80&lt;=66.99),(600-0.15*'SEC Calculator 2022'!K80),960-0.24*'SEC Calculator 2022'!K80))))),0)</f>
        <v>0</v>
      </c>
      <c r="AE80" s="80">
        <f t="shared" si="6"/>
        <v>122</v>
      </c>
      <c r="AF80" s="79">
        <f>IFERROR(IF(L80&lt;=3000,L80*VLOOKUP(AE80,'SEC Appendix V2'!$E$8:$H$107,3,FALSE),IF(AE80&lt;55,0,IF(AND('SEC Calculator 2022'!AE80&gt;=55,'SEC Calculator 2022'!AE80&lt;59.99),(120-0.03*'SEC Calculator 2022'!L80),IF(AND('SEC Calculator 2022'!AE80&gt;=60,'SEC Calculator 2022'!AE80&lt;=64.99),(360-0.09*'SEC Calculator 2022'!L80),IF(AND('SEC Calculator 2022'!AE80&gt;=65,'SEC Calculator 2022'!AE80&lt;=66.99),(600-0.15*'SEC Calculator 2022'!L80),960-0.24*'SEC Calculator 2022'!L80))))),0)</f>
        <v>0</v>
      </c>
      <c r="AG80" s="80">
        <f t="shared" si="7"/>
        <v>122</v>
      </c>
      <c r="AH80" s="79">
        <f>IFERROR(IF(M80&lt;=3000,M80*VLOOKUP(AG80,'SEC Appendix V2'!$E$8:$H$107,3,FALSE),IF(AG80&lt;55,0,IF(AND('SEC Calculator 2022'!AG80&gt;=55,'SEC Calculator 2022'!AG80&lt;59.99),(120-0.03*'SEC Calculator 2022'!M80),IF(AND('SEC Calculator 2022'!AG80&gt;=60,'SEC Calculator 2022'!AG80&lt;=64.99),(360-0.09*'SEC Calculator 2022'!M80),IF(AND('SEC Calculator 2022'!AG80&gt;=65,'SEC Calculator 2022'!AG80&lt;=66.99),(600-0.15*'SEC Calculator 2022'!M80),960-0.24*'SEC Calculator 2022'!M80))))),0)</f>
        <v>0</v>
      </c>
      <c r="AI80" s="80">
        <f t="shared" si="8"/>
        <v>122</v>
      </c>
      <c r="AJ80" s="79">
        <f>IFERROR(IF(N80&lt;=3000,N80*VLOOKUP(AI80,'SEC Appendix V2'!$E$8:$H$107,3,FALSE),IF(AI80&lt;55,0,IF(AND('SEC Calculator 2022'!AI80&gt;=55,'SEC Calculator 2022'!AI80&lt;59.99),(120-0.03*'SEC Calculator 2022'!N80),IF(AND('SEC Calculator 2022'!AI80&gt;=60,'SEC Calculator 2022'!AI80&lt;=64.99),(360-0.09*'SEC Calculator 2022'!N80),IF(AND('SEC Calculator 2022'!AI80&gt;=65,'SEC Calculator 2022'!AI80&lt;=66.99),(600-0.15*'SEC Calculator 2022'!N80),960-0.24*'SEC Calculator 2022'!N80))))),0)</f>
        <v>0</v>
      </c>
      <c r="AK80" s="80">
        <f t="shared" si="9"/>
        <v>122</v>
      </c>
      <c r="AL80" s="79">
        <f>IFERROR(IF(O80&lt;=3000,O80*VLOOKUP(AK80,'SEC Appendix V2'!$E$8:$H$107,3,FALSE),IF(AK80&lt;55,0,IF(AND('SEC Calculator 2022'!AK80&gt;=55,'SEC Calculator 2022'!AK80&lt;59.99),(120-0.03*'SEC Calculator 2022'!O80),IF(AND('SEC Calculator 2022'!AK80&gt;=60,'SEC Calculator 2022'!AK80&lt;=64.99),(360-0.09*'SEC Calculator 2022'!O80),IF(AND('SEC Calculator 2022'!AK80&gt;=65,'SEC Calculator 2022'!AK80&lt;=66.99),(600-0.15*'SEC Calculator 2022'!O80),960-0.24*'SEC Calculator 2022'!O80))))),0)</f>
        <v>0</v>
      </c>
      <c r="AM80" s="80">
        <f t="shared" si="10"/>
        <v>122</v>
      </c>
      <c r="AN80" s="79">
        <f>IFERROR(IF(P80&lt;=3000,P80*VLOOKUP(AM80,'SEC Appendix V2'!$E$8:$H$107,3,FALSE),IF(AM80&lt;55,0,IF(AND('SEC Calculator 2022'!AM80&gt;=55,'SEC Calculator 2022'!AM80&lt;59.99),(120-0.03*'SEC Calculator 2022'!P80),IF(AND('SEC Calculator 2022'!AM80&gt;=60,'SEC Calculator 2022'!AM80&lt;=64.99),(360-0.09*'SEC Calculator 2022'!P80),IF(AND('SEC Calculator 2022'!AM80&gt;=65,'SEC Calculator 2022'!AM80&lt;=66.99),(600-0.15*'SEC Calculator 2022'!P80),960-0.24*'SEC Calculator 2022'!P80))))),0)</f>
        <v>0</v>
      </c>
      <c r="AO80" s="81">
        <f t="shared" si="12"/>
        <v>0</v>
      </c>
    </row>
    <row r="81" spans="1:41" outlineLevel="1" x14ac:dyDescent="0.25">
      <c r="A81" s="70">
        <v>52</v>
      </c>
      <c r="B81" s="57"/>
      <c r="C81" s="58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50">
        <f t="shared" si="11"/>
        <v>122</v>
      </c>
      <c r="R81" s="77">
        <f>IFERROR(IF(E81&lt;=3000,E81*VLOOKUP(Q81,'SEC Appendix V2'!$E$8:$H$107,3,FALSE),IF(Q81&lt;55,0,IF(AND('SEC Calculator 2022'!Q81&gt;=55,'SEC Calculator 2022'!Q81&lt;59.99),(120-0.03*'SEC Calculator 2022'!E81),IF(AND('SEC Calculator 2022'!Q81&gt;=60,'SEC Calculator 2022'!Q81&lt;=64.99),(360-0.09*'SEC Calculator 2022'!E81),IF(AND('SEC Calculator 2022'!Q81&gt;=65,'SEC Calculator 2022'!Q81&lt;=66.99),(600-0.15*'SEC Calculator 2022'!E81),960-0.24*'SEC Calculator 2022'!E81))))),0)</f>
        <v>0</v>
      </c>
      <c r="S81" s="78">
        <f t="shared" si="0"/>
        <v>122</v>
      </c>
      <c r="T81" s="79">
        <f>IFERROR(IF(F81&lt;=3000,F81*VLOOKUP(S81,'SEC Appendix V2'!$E$8:$H$107,3,FALSE),IF(S81&lt;55,0,IF(AND('SEC Calculator 2022'!S81&gt;=55,'SEC Calculator 2022'!S81&lt;59.99),(120-0.03*'SEC Calculator 2022'!F81),IF(AND('SEC Calculator 2022'!S81&gt;=60,'SEC Calculator 2022'!S81&lt;=64.99),(360-0.09*'SEC Calculator 2022'!F81),IF(AND('SEC Calculator 2022'!S81&gt;=65,'SEC Calculator 2022'!S81&lt;=66.99),(600-0.15*'SEC Calculator 2022'!F81),960-0.24*'SEC Calculator 2022'!F81))))),0)</f>
        <v>0</v>
      </c>
      <c r="U81" s="80">
        <f t="shared" si="1"/>
        <v>122</v>
      </c>
      <c r="V81" s="79">
        <f>IFERROR(IF(G81&lt;=3000,G81*VLOOKUP(U81,'SEC Appendix V2'!$E$8:$H$107,3,FALSE),IF(U81&lt;55,0,IF(AND('SEC Calculator 2022'!U81&gt;=55,'SEC Calculator 2022'!U81&lt;59.99),(120-0.03*'SEC Calculator 2022'!G81),IF(AND('SEC Calculator 2022'!U81&gt;=60,'SEC Calculator 2022'!U81&lt;=64.99),(360-0.09*'SEC Calculator 2022'!G81),IF(AND('SEC Calculator 2022'!U81&gt;=65,'SEC Calculator 2022'!U81&lt;=66.99),(600-0.15*'SEC Calculator 2022'!G81),960-0.24*'SEC Calculator 2022'!G81))))),0)</f>
        <v>0</v>
      </c>
      <c r="W81" s="80">
        <f t="shared" si="2"/>
        <v>122</v>
      </c>
      <c r="X81" s="79">
        <f>IFERROR(IF(H81&lt;=3000,H81*VLOOKUP(W81,'SEC Appendix V2'!$E$8:$H$107,3,FALSE),IF(W81&lt;55,0,IF(AND('SEC Calculator 2022'!W81&gt;=55,'SEC Calculator 2022'!W81&lt;59.99),(120-0.03*'SEC Calculator 2022'!H81),IF(AND('SEC Calculator 2022'!W81&gt;=60,'SEC Calculator 2022'!W81&lt;=64.99),(360-0.09*'SEC Calculator 2022'!H81),IF(AND('SEC Calculator 2022'!W81&gt;=65,'SEC Calculator 2022'!W81&lt;=66.99),(600-0.15*'SEC Calculator 2022'!H81),960-0.24*'SEC Calculator 2022'!H81))))),0)</f>
        <v>0</v>
      </c>
      <c r="Y81" s="80">
        <f t="shared" si="3"/>
        <v>122</v>
      </c>
      <c r="Z81" s="79">
        <f>IFERROR(IF(I81&lt;=3000,I81*VLOOKUP(Y81,'SEC Appendix V2'!$E$8:$H$107,3,FALSE),IF(Y81&lt;55,0,IF(AND('SEC Calculator 2022'!Y81&gt;=55,'SEC Calculator 2022'!Y81&lt;59.99),(120-0.03*'SEC Calculator 2022'!I81),IF(AND('SEC Calculator 2022'!Y81&gt;=60,'SEC Calculator 2022'!Y81&lt;=64.99),(360-0.09*'SEC Calculator 2022'!I81),IF(AND('SEC Calculator 2022'!Y81&gt;=65,'SEC Calculator 2022'!Y81&lt;=66.99),(600-0.15*'SEC Calculator 2022'!I81),960-0.24*'SEC Calculator 2022'!I81))))),0)</f>
        <v>0</v>
      </c>
      <c r="AA81" s="80">
        <f t="shared" si="4"/>
        <v>122</v>
      </c>
      <c r="AB81" s="79">
        <f>IFERROR(IF(J81&lt;=3000,J81*VLOOKUP(AA81,'SEC Appendix V2'!$E$8:$H$107,3,FALSE),IF(AA81&lt;55,0,IF(AND('SEC Calculator 2022'!AA81&gt;=55,'SEC Calculator 2022'!AA81&lt;59.99),(120-0.03*'SEC Calculator 2022'!J81),IF(AND('SEC Calculator 2022'!AA81&gt;=60,'SEC Calculator 2022'!AA81&lt;=64.99),(360-0.09*'SEC Calculator 2022'!J81),IF(AND('SEC Calculator 2022'!AA81&gt;=65,'SEC Calculator 2022'!AA81&lt;=66.99),(600-0.15*'SEC Calculator 2022'!J81),960-0.24*'SEC Calculator 2022'!J81))))),0)</f>
        <v>0</v>
      </c>
      <c r="AC81" s="80">
        <f t="shared" si="5"/>
        <v>122</v>
      </c>
      <c r="AD81" s="79">
        <f>IFERROR(IF(K81&lt;=3000,K81*VLOOKUP(AC81,'SEC Appendix V2'!$E$8:$H$107,3,FALSE),IF(AC81&lt;55,0,IF(AND('SEC Calculator 2022'!AC81&gt;=55,'SEC Calculator 2022'!AC81&lt;59.99),(120-0.03*'SEC Calculator 2022'!K81),IF(AND('SEC Calculator 2022'!AC81&gt;=60,'SEC Calculator 2022'!AC81&lt;=64.99),(360-0.09*'SEC Calculator 2022'!K81),IF(AND('SEC Calculator 2022'!AC81&gt;=65,'SEC Calculator 2022'!AC81&lt;=66.99),(600-0.15*'SEC Calculator 2022'!K81),960-0.24*'SEC Calculator 2022'!K81))))),0)</f>
        <v>0</v>
      </c>
      <c r="AE81" s="80">
        <f t="shared" si="6"/>
        <v>122</v>
      </c>
      <c r="AF81" s="79">
        <f>IFERROR(IF(L81&lt;=3000,L81*VLOOKUP(AE81,'SEC Appendix V2'!$E$8:$H$107,3,FALSE),IF(AE81&lt;55,0,IF(AND('SEC Calculator 2022'!AE81&gt;=55,'SEC Calculator 2022'!AE81&lt;59.99),(120-0.03*'SEC Calculator 2022'!L81),IF(AND('SEC Calculator 2022'!AE81&gt;=60,'SEC Calculator 2022'!AE81&lt;=64.99),(360-0.09*'SEC Calculator 2022'!L81),IF(AND('SEC Calculator 2022'!AE81&gt;=65,'SEC Calculator 2022'!AE81&lt;=66.99),(600-0.15*'SEC Calculator 2022'!L81),960-0.24*'SEC Calculator 2022'!L81))))),0)</f>
        <v>0</v>
      </c>
      <c r="AG81" s="80">
        <f t="shared" si="7"/>
        <v>122</v>
      </c>
      <c r="AH81" s="79">
        <f>IFERROR(IF(M81&lt;=3000,M81*VLOOKUP(AG81,'SEC Appendix V2'!$E$8:$H$107,3,FALSE),IF(AG81&lt;55,0,IF(AND('SEC Calculator 2022'!AG81&gt;=55,'SEC Calculator 2022'!AG81&lt;59.99),(120-0.03*'SEC Calculator 2022'!M81),IF(AND('SEC Calculator 2022'!AG81&gt;=60,'SEC Calculator 2022'!AG81&lt;=64.99),(360-0.09*'SEC Calculator 2022'!M81),IF(AND('SEC Calculator 2022'!AG81&gt;=65,'SEC Calculator 2022'!AG81&lt;=66.99),(600-0.15*'SEC Calculator 2022'!M81),960-0.24*'SEC Calculator 2022'!M81))))),0)</f>
        <v>0</v>
      </c>
      <c r="AI81" s="80">
        <f t="shared" si="8"/>
        <v>122</v>
      </c>
      <c r="AJ81" s="79">
        <f>IFERROR(IF(N81&lt;=3000,N81*VLOOKUP(AI81,'SEC Appendix V2'!$E$8:$H$107,3,FALSE),IF(AI81&lt;55,0,IF(AND('SEC Calculator 2022'!AI81&gt;=55,'SEC Calculator 2022'!AI81&lt;59.99),(120-0.03*'SEC Calculator 2022'!N81),IF(AND('SEC Calculator 2022'!AI81&gt;=60,'SEC Calculator 2022'!AI81&lt;=64.99),(360-0.09*'SEC Calculator 2022'!N81),IF(AND('SEC Calculator 2022'!AI81&gt;=65,'SEC Calculator 2022'!AI81&lt;=66.99),(600-0.15*'SEC Calculator 2022'!N81),960-0.24*'SEC Calculator 2022'!N81))))),0)</f>
        <v>0</v>
      </c>
      <c r="AK81" s="80">
        <f t="shared" si="9"/>
        <v>122</v>
      </c>
      <c r="AL81" s="79">
        <f>IFERROR(IF(O81&lt;=3000,O81*VLOOKUP(AK81,'SEC Appendix V2'!$E$8:$H$107,3,FALSE),IF(AK81&lt;55,0,IF(AND('SEC Calculator 2022'!AK81&gt;=55,'SEC Calculator 2022'!AK81&lt;59.99),(120-0.03*'SEC Calculator 2022'!O81),IF(AND('SEC Calculator 2022'!AK81&gt;=60,'SEC Calculator 2022'!AK81&lt;=64.99),(360-0.09*'SEC Calculator 2022'!O81),IF(AND('SEC Calculator 2022'!AK81&gt;=65,'SEC Calculator 2022'!AK81&lt;=66.99),(600-0.15*'SEC Calculator 2022'!O81),960-0.24*'SEC Calculator 2022'!O81))))),0)</f>
        <v>0</v>
      </c>
      <c r="AM81" s="80">
        <f t="shared" si="10"/>
        <v>122</v>
      </c>
      <c r="AN81" s="79">
        <f>IFERROR(IF(P81&lt;=3000,P81*VLOOKUP(AM81,'SEC Appendix V2'!$E$8:$H$107,3,FALSE),IF(AM81&lt;55,0,IF(AND('SEC Calculator 2022'!AM81&gt;=55,'SEC Calculator 2022'!AM81&lt;59.99),(120-0.03*'SEC Calculator 2022'!P81),IF(AND('SEC Calculator 2022'!AM81&gt;=60,'SEC Calculator 2022'!AM81&lt;=64.99),(360-0.09*'SEC Calculator 2022'!P81),IF(AND('SEC Calculator 2022'!AM81&gt;=65,'SEC Calculator 2022'!AM81&lt;=66.99),(600-0.15*'SEC Calculator 2022'!P81),960-0.24*'SEC Calculator 2022'!P81))))),0)</f>
        <v>0</v>
      </c>
      <c r="AO81" s="81">
        <f t="shared" si="12"/>
        <v>0</v>
      </c>
    </row>
    <row r="82" spans="1:41" outlineLevel="1" x14ac:dyDescent="0.25">
      <c r="A82" s="70">
        <v>53</v>
      </c>
      <c r="B82" s="57"/>
      <c r="C82" s="58"/>
      <c r="D82" s="59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50">
        <f t="shared" si="11"/>
        <v>122</v>
      </c>
      <c r="R82" s="77">
        <f>IFERROR(IF(E82&lt;=3000,E82*VLOOKUP(Q82,'SEC Appendix V2'!$E$8:$H$107,3,FALSE),IF(Q82&lt;55,0,IF(AND('SEC Calculator 2022'!Q82&gt;=55,'SEC Calculator 2022'!Q82&lt;59.99),(120-0.03*'SEC Calculator 2022'!E82),IF(AND('SEC Calculator 2022'!Q82&gt;=60,'SEC Calculator 2022'!Q82&lt;=64.99),(360-0.09*'SEC Calculator 2022'!E82),IF(AND('SEC Calculator 2022'!Q82&gt;=65,'SEC Calculator 2022'!Q82&lt;=66.99),(600-0.15*'SEC Calculator 2022'!E82),960-0.24*'SEC Calculator 2022'!E82))))),0)</f>
        <v>0</v>
      </c>
      <c r="S82" s="78">
        <f t="shared" si="0"/>
        <v>122</v>
      </c>
      <c r="T82" s="79">
        <f>IFERROR(IF(F82&lt;=3000,F82*VLOOKUP(S82,'SEC Appendix V2'!$E$8:$H$107,3,FALSE),IF(S82&lt;55,0,IF(AND('SEC Calculator 2022'!S82&gt;=55,'SEC Calculator 2022'!S82&lt;59.99),(120-0.03*'SEC Calculator 2022'!F82),IF(AND('SEC Calculator 2022'!S82&gt;=60,'SEC Calculator 2022'!S82&lt;=64.99),(360-0.09*'SEC Calculator 2022'!F82),IF(AND('SEC Calculator 2022'!S82&gt;=65,'SEC Calculator 2022'!S82&lt;=66.99),(600-0.15*'SEC Calculator 2022'!F82),960-0.24*'SEC Calculator 2022'!F82))))),0)</f>
        <v>0</v>
      </c>
      <c r="U82" s="80">
        <f t="shared" si="1"/>
        <v>122</v>
      </c>
      <c r="V82" s="79">
        <f>IFERROR(IF(G82&lt;=3000,G82*VLOOKUP(U82,'SEC Appendix V2'!$E$8:$H$107,3,FALSE),IF(U82&lt;55,0,IF(AND('SEC Calculator 2022'!U82&gt;=55,'SEC Calculator 2022'!U82&lt;59.99),(120-0.03*'SEC Calculator 2022'!G82),IF(AND('SEC Calculator 2022'!U82&gt;=60,'SEC Calculator 2022'!U82&lt;=64.99),(360-0.09*'SEC Calculator 2022'!G82),IF(AND('SEC Calculator 2022'!U82&gt;=65,'SEC Calculator 2022'!U82&lt;=66.99),(600-0.15*'SEC Calculator 2022'!G82),960-0.24*'SEC Calculator 2022'!G82))))),0)</f>
        <v>0</v>
      </c>
      <c r="W82" s="80">
        <f t="shared" si="2"/>
        <v>122</v>
      </c>
      <c r="X82" s="79">
        <f>IFERROR(IF(H82&lt;=3000,H82*VLOOKUP(W82,'SEC Appendix V2'!$E$8:$H$107,3,FALSE),IF(W82&lt;55,0,IF(AND('SEC Calculator 2022'!W82&gt;=55,'SEC Calculator 2022'!W82&lt;59.99),(120-0.03*'SEC Calculator 2022'!H82),IF(AND('SEC Calculator 2022'!W82&gt;=60,'SEC Calculator 2022'!W82&lt;=64.99),(360-0.09*'SEC Calculator 2022'!H82),IF(AND('SEC Calculator 2022'!W82&gt;=65,'SEC Calculator 2022'!W82&lt;=66.99),(600-0.15*'SEC Calculator 2022'!H82),960-0.24*'SEC Calculator 2022'!H82))))),0)</f>
        <v>0</v>
      </c>
      <c r="Y82" s="80">
        <f t="shared" si="3"/>
        <v>122</v>
      </c>
      <c r="Z82" s="79">
        <f>IFERROR(IF(I82&lt;=3000,I82*VLOOKUP(Y82,'SEC Appendix V2'!$E$8:$H$107,3,FALSE),IF(Y82&lt;55,0,IF(AND('SEC Calculator 2022'!Y82&gt;=55,'SEC Calculator 2022'!Y82&lt;59.99),(120-0.03*'SEC Calculator 2022'!I82),IF(AND('SEC Calculator 2022'!Y82&gt;=60,'SEC Calculator 2022'!Y82&lt;=64.99),(360-0.09*'SEC Calculator 2022'!I82),IF(AND('SEC Calculator 2022'!Y82&gt;=65,'SEC Calculator 2022'!Y82&lt;=66.99),(600-0.15*'SEC Calculator 2022'!I82),960-0.24*'SEC Calculator 2022'!I82))))),0)</f>
        <v>0</v>
      </c>
      <c r="AA82" s="80">
        <f t="shared" si="4"/>
        <v>122</v>
      </c>
      <c r="AB82" s="79">
        <f>IFERROR(IF(J82&lt;=3000,J82*VLOOKUP(AA82,'SEC Appendix V2'!$E$8:$H$107,3,FALSE),IF(AA82&lt;55,0,IF(AND('SEC Calculator 2022'!AA82&gt;=55,'SEC Calculator 2022'!AA82&lt;59.99),(120-0.03*'SEC Calculator 2022'!J82),IF(AND('SEC Calculator 2022'!AA82&gt;=60,'SEC Calculator 2022'!AA82&lt;=64.99),(360-0.09*'SEC Calculator 2022'!J82),IF(AND('SEC Calculator 2022'!AA82&gt;=65,'SEC Calculator 2022'!AA82&lt;=66.99),(600-0.15*'SEC Calculator 2022'!J82),960-0.24*'SEC Calculator 2022'!J82))))),0)</f>
        <v>0</v>
      </c>
      <c r="AC82" s="80">
        <f t="shared" si="5"/>
        <v>122</v>
      </c>
      <c r="AD82" s="79">
        <f>IFERROR(IF(K82&lt;=3000,K82*VLOOKUP(AC82,'SEC Appendix V2'!$E$8:$H$107,3,FALSE),IF(AC82&lt;55,0,IF(AND('SEC Calculator 2022'!AC82&gt;=55,'SEC Calculator 2022'!AC82&lt;59.99),(120-0.03*'SEC Calculator 2022'!K82),IF(AND('SEC Calculator 2022'!AC82&gt;=60,'SEC Calculator 2022'!AC82&lt;=64.99),(360-0.09*'SEC Calculator 2022'!K82),IF(AND('SEC Calculator 2022'!AC82&gt;=65,'SEC Calculator 2022'!AC82&lt;=66.99),(600-0.15*'SEC Calculator 2022'!K82),960-0.24*'SEC Calculator 2022'!K82))))),0)</f>
        <v>0</v>
      </c>
      <c r="AE82" s="80">
        <f t="shared" si="6"/>
        <v>122</v>
      </c>
      <c r="AF82" s="79">
        <f>IFERROR(IF(L82&lt;=3000,L82*VLOOKUP(AE82,'SEC Appendix V2'!$E$8:$H$107,3,FALSE),IF(AE82&lt;55,0,IF(AND('SEC Calculator 2022'!AE82&gt;=55,'SEC Calculator 2022'!AE82&lt;59.99),(120-0.03*'SEC Calculator 2022'!L82),IF(AND('SEC Calculator 2022'!AE82&gt;=60,'SEC Calculator 2022'!AE82&lt;=64.99),(360-0.09*'SEC Calculator 2022'!L82),IF(AND('SEC Calculator 2022'!AE82&gt;=65,'SEC Calculator 2022'!AE82&lt;=66.99),(600-0.15*'SEC Calculator 2022'!L82),960-0.24*'SEC Calculator 2022'!L82))))),0)</f>
        <v>0</v>
      </c>
      <c r="AG82" s="80">
        <f t="shared" si="7"/>
        <v>122</v>
      </c>
      <c r="AH82" s="79">
        <f>IFERROR(IF(M82&lt;=3000,M82*VLOOKUP(AG82,'SEC Appendix V2'!$E$8:$H$107,3,FALSE),IF(AG82&lt;55,0,IF(AND('SEC Calculator 2022'!AG82&gt;=55,'SEC Calculator 2022'!AG82&lt;59.99),(120-0.03*'SEC Calculator 2022'!M82),IF(AND('SEC Calculator 2022'!AG82&gt;=60,'SEC Calculator 2022'!AG82&lt;=64.99),(360-0.09*'SEC Calculator 2022'!M82),IF(AND('SEC Calculator 2022'!AG82&gt;=65,'SEC Calculator 2022'!AG82&lt;=66.99),(600-0.15*'SEC Calculator 2022'!M82),960-0.24*'SEC Calculator 2022'!M82))))),0)</f>
        <v>0</v>
      </c>
      <c r="AI82" s="80">
        <f t="shared" si="8"/>
        <v>122</v>
      </c>
      <c r="AJ82" s="79">
        <f>IFERROR(IF(N82&lt;=3000,N82*VLOOKUP(AI82,'SEC Appendix V2'!$E$8:$H$107,3,FALSE),IF(AI82&lt;55,0,IF(AND('SEC Calculator 2022'!AI82&gt;=55,'SEC Calculator 2022'!AI82&lt;59.99),(120-0.03*'SEC Calculator 2022'!N82),IF(AND('SEC Calculator 2022'!AI82&gt;=60,'SEC Calculator 2022'!AI82&lt;=64.99),(360-0.09*'SEC Calculator 2022'!N82),IF(AND('SEC Calculator 2022'!AI82&gt;=65,'SEC Calculator 2022'!AI82&lt;=66.99),(600-0.15*'SEC Calculator 2022'!N82),960-0.24*'SEC Calculator 2022'!N82))))),0)</f>
        <v>0</v>
      </c>
      <c r="AK82" s="80">
        <f t="shared" si="9"/>
        <v>122</v>
      </c>
      <c r="AL82" s="79">
        <f>IFERROR(IF(O82&lt;=3000,O82*VLOOKUP(AK82,'SEC Appendix V2'!$E$8:$H$107,3,FALSE),IF(AK82&lt;55,0,IF(AND('SEC Calculator 2022'!AK82&gt;=55,'SEC Calculator 2022'!AK82&lt;59.99),(120-0.03*'SEC Calculator 2022'!O82),IF(AND('SEC Calculator 2022'!AK82&gt;=60,'SEC Calculator 2022'!AK82&lt;=64.99),(360-0.09*'SEC Calculator 2022'!O82),IF(AND('SEC Calculator 2022'!AK82&gt;=65,'SEC Calculator 2022'!AK82&lt;=66.99),(600-0.15*'SEC Calculator 2022'!O82),960-0.24*'SEC Calculator 2022'!O82))))),0)</f>
        <v>0</v>
      </c>
      <c r="AM82" s="80">
        <f t="shared" si="10"/>
        <v>122</v>
      </c>
      <c r="AN82" s="79">
        <f>IFERROR(IF(P82&lt;=3000,P82*VLOOKUP(AM82,'SEC Appendix V2'!$E$8:$H$107,3,FALSE),IF(AM82&lt;55,0,IF(AND('SEC Calculator 2022'!AM82&gt;=55,'SEC Calculator 2022'!AM82&lt;59.99),(120-0.03*'SEC Calculator 2022'!P82),IF(AND('SEC Calculator 2022'!AM82&gt;=60,'SEC Calculator 2022'!AM82&lt;=64.99),(360-0.09*'SEC Calculator 2022'!P82),IF(AND('SEC Calculator 2022'!AM82&gt;=65,'SEC Calculator 2022'!AM82&lt;=66.99),(600-0.15*'SEC Calculator 2022'!P82),960-0.24*'SEC Calculator 2022'!P82))))),0)</f>
        <v>0</v>
      </c>
      <c r="AO82" s="81">
        <f t="shared" si="12"/>
        <v>0</v>
      </c>
    </row>
    <row r="83" spans="1:41" outlineLevel="1" x14ac:dyDescent="0.25">
      <c r="A83" s="70">
        <v>54</v>
      </c>
      <c r="B83" s="58"/>
      <c r="C83" s="58"/>
      <c r="D83" s="59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50">
        <f t="shared" si="11"/>
        <v>122</v>
      </c>
      <c r="R83" s="77">
        <f>IFERROR(IF(E83&lt;=3000,E83*VLOOKUP(Q83,'SEC Appendix V2'!$E$8:$H$107,3,FALSE),IF(Q83&lt;55,0,IF(AND('SEC Calculator 2022'!Q83&gt;=55,'SEC Calculator 2022'!Q83&lt;59.99),(120-0.03*'SEC Calculator 2022'!E83),IF(AND('SEC Calculator 2022'!Q83&gt;=60,'SEC Calculator 2022'!Q83&lt;=64.99),(360-0.09*'SEC Calculator 2022'!E83),IF(AND('SEC Calculator 2022'!Q83&gt;=65,'SEC Calculator 2022'!Q83&lt;=66.99),(600-0.15*'SEC Calculator 2022'!E83),960-0.24*'SEC Calculator 2022'!E83))))),0)</f>
        <v>0</v>
      </c>
      <c r="S83" s="78">
        <f t="shared" si="0"/>
        <v>122</v>
      </c>
      <c r="T83" s="79">
        <f>IFERROR(IF(F83&lt;=3000,F83*VLOOKUP(S83,'SEC Appendix V2'!$E$8:$H$107,3,FALSE),IF(S83&lt;55,0,IF(AND('SEC Calculator 2022'!S83&gt;=55,'SEC Calculator 2022'!S83&lt;59.99),(120-0.03*'SEC Calculator 2022'!F83),IF(AND('SEC Calculator 2022'!S83&gt;=60,'SEC Calculator 2022'!S83&lt;=64.99),(360-0.09*'SEC Calculator 2022'!F83),IF(AND('SEC Calculator 2022'!S83&gt;=65,'SEC Calculator 2022'!S83&lt;=66.99),(600-0.15*'SEC Calculator 2022'!F83),960-0.24*'SEC Calculator 2022'!F83))))),0)</f>
        <v>0</v>
      </c>
      <c r="U83" s="80">
        <f t="shared" si="1"/>
        <v>122</v>
      </c>
      <c r="V83" s="79">
        <f>IFERROR(IF(G83&lt;=3000,G83*VLOOKUP(U83,'SEC Appendix V2'!$E$8:$H$107,3,FALSE),IF(U83&lt;55,0,IF(AND('SEC Calculator 2022'!U83&gt;=55,'SEC Calculator 2022'!U83&lt;59.99),(120-0.03*'SEC Calculator 2022'!G83),IF(AND('SEC Calculator 2022'!U83&gt;=60,'SEC Calculator 2022'!U83&lt;=64.99),(360-0.09*'SEC Calculator 2022'!G83),IF(AND('SEC Calculator 2022'!U83&gt;=65,'SEC Calculator 2022'!U83&lt;=66.99),(600-0.15*'SEC Calculator 2022'!G83),960-0.24*'SEC Calculator 2022'!G83))))),0)</f>
        <v>0</v>
      </c>
      <c r="W83" s="80">
        <f t="shared" si="2"/>
        <v>122</v>
      </c>
      <c r="X83" s="79">
        <f>IFERROR(IF(H83&lt;=3000,H83*VLOOKUP(W83,'SEC Appendix V2'!$E$8:$H$107,3,FALSE),IF(W83&lt;55,0,IF(AND('SEC Calculator 2022'!W83&gt;=55,'SEC Calculator 2022'!W83&lt;59.99),(120-0.03*'SEC Calculator 2022'!H83),IF(AND('SEC Calculator 2022'!W83&gt;=60,'SEC Calculator 2022'!W83&lt;=64.99),(360-0.09*'SEC Calculator 2022'!H83),IF(AND('SEC Calculator 2022'!W83&gt;=65,'SEC Calculator 2022'!W83&lt;=66.99),(600-0.15*'SEC Calculator 2022'!H83),960-0.24*'SEC Calculator 2022'!H83))))),0)</f>
        <v>0</v>
      </c>
      <c r="Y83" s="80">
        <f t="shared" si="3"/>
        <v>122</v>
      </c>
      <c r="Z83" s="79">
        <f>IFERROR(IF(I83&lt;=3000,I83*VLOOKUP(Y83,'SEC Appendix V2'!$E$8:$H$107,3,FALSE),IF(Y83&lt;55,0,IF(AND('SEC Calculator 2022'!Y83&gt;=55,'SEC Calculator 2022'!Y83&lt;59.99),(120-0.03*'SEC Calculator 2022'!I83),IF(AND('SEC Calculator 2022'!Y83&gt;=60,'SEC Calculator 2022'!Y83&lt;=64.99),(360-0.09*'SEC Calculator 2022'!I83),IF(AND('SEC Calculator 2022'!Y83&gt;=65,'SEC Calculator 2022'!Y83&lt;=66.99),(600-0.15*'SEC Calculator 2022'!I83),960-0.24*'SEC Calculator 2022'!I83))))),0)</f>
        <v>0</v>
      </c>
      <c r="AA83" s="80">
        <f t="shared" si="4"/>
        <v>122</v>
      </c>
      <c r="AB83" s="79">
        <f>IFERROR(IF(J83&lt;=3000,J83*VLOOKUP(AA83,'SEC Appendix V2'!$E$8:$H$107,3,FALSE),IF(AA83&lt;55,0,IF(AND('SEC Calculator 2022'!AA83&gt;=55,'SEC Calculator 2022'!AA83&lt;59.99),(120-0.03*'SEC Calculator 2022'!J83),IF(AND('SEC Calculator 2022'!AA83&gt;=60,'SEC Calculator 2022'!AA83&lt;=64.99),(360-0.09*'SEC Calculator 2022'!J83),IF(AND('SEC Calculator 2022'!AA83&gt;=65,'SEC Calculator 2022'!AA83&lt;=66.99),(600-0.15*'SEC Calculator 2022'!J83),960-0.24*'SEC Calculator 2022'!J83))))),0)</f>
        <v>0</v>
      </c>
      <c r="AC83" s="80">
        <f t="shared" si="5"/>
        <v>122</v>
      </c>
      <c r="AD83" s="79">
        <f>IFERROR(IF(K83&lt;=3000,K83*VLOOKUP(AC83,'SEC Appendix V2'!$E$8:$H$107,3,FALSE),IF(AC83&lt;55,0,IF(AND('SEC Calculator 2022'!AC83&gt;=55,'SEC Calculator 2022'!AC83&lt;59.99),(120-0.03*'SEC Calculator 2022'!K83),IF(AND('SEC Calculator 2022'!AC83&gt;=60,'SEC Calculator 2022'!AC83&lt;=64.99),(360-0.09*'SEC Calculator 2022'!K83),IF(AND('SEC Calculator 2022'!AC83&gt;=65,'SEC Calculator 2022'!AC83&lt;=66.99),(600-0.15*'SEC Calculator 2022'!K83),960-0.24*'SEC Calculator 2022'!K83))))),0)</f>
        <v>0</v>
      </c>
      <c r="AE83" s="80">
        <f t="shared" si="6"/>
        <v>122</v>
      </c>
      <c r="AF83" s="79">
        <f>IFERROR(IF(L83&lt;=3000,L83*VLOOKUP(AE83,'SEC Appendix V2'!$E$8:$H$107,3,FALSE),IF(AE83&lt;55,0,IF(AND('SEC Calculator 2022'!AE83&gt;=55,'SEC Calculator 2022'!AE83&lt;59.99),(120-0.03*'SEC Calculator 2022'!L83),IF(AND('SEC Calculator 2022'!AE83&gt;=60,'SEC Calculator 2022'!AE83&lt;=64.99),(360-0.09*'SEC Calculator 2022'!L83),IF(AND('SEC Calculator 2022'!AE83&gt;=65,'SEC Calculator 2022'!AE83&lt;=66.99),(600-0.15*'SEC Calculator 2022'!L83),960-0.24*'SEC Calculator 2022'!L83))))),0)</f>
        <v>0</v>
      </c>
      <c r="AG83" s="80">
        <f t="shared" si="7"/>
        <v>122</v>
      </c>
      <c r="AH83" s="79">
        <f>IFERROR(IF(M83&lt;=3000,M83*VLOOKUP(AG83,'SEC Appendix V2'!$E$8:$H$107,3,FALSE),IF(AG83&lt;55,0,IF(AND('SEC Calculator 2022'!AG83&gt;=55,'SEC Calculator 2022'!AG83&lt;59.99),(120-0.03*'SEC Calculator 2022'!M83),IF(AND('SEC Calculator 2022'!AG83&gt;=60,'SEC Calculator 2022'!AG83&lt;=64.99),(360-0.09*'SEC Calculator 2022'!M83),IF(AND('SEC Calculator 2022'!AG83&gt;=65,'SEC Calculator 2022'!AG83&lt;=66.99),(600-0.15*'SEC Calculator 2022'!M83),960-0.24*'SEC Calculator 2022'!M83))))),0)</f>
        <v>0</v>
      </c>
      <c r="AI83" s="80">
        <f t="shared" si="8"/>
        <v>122</v>
      </c>
      <c r="AJ83" s="79">
        <f>IFERROR(IF(N83&lt;=3000,N83*VLOOKUP(AI83,'SEC Appendix V2'!$E$8:$H$107,3,FALSE),IF(AI83&lt;55,0,IF(AND('SEC Calculator 2022'!AI83&gt;=55,'SEC Calculator 2022'!AI83&lt;59.99),(120-0.03*'SEC Calculator 2022'!N83),IF(AND('SEC Calculator 2022'!AI83&gt;=60,'SEC Calculator 2022'!AI83&lt;=64.99),(360-0.09*'SEC Calculator 2022'!N83),IF(AND('SEC Calculator 2022'!AI83&gt;=65,'SEC Calculator 2022'!AI83&lt;=66.99),(600-0.15*'SEC Calculator 2022'!N83),960-0.24*'SEC Calculator 2022'!N83))))),0)</f>
        <v>0</v>
      </c>
      <c r="AK83" s="80">
        <f t="shared" si="9"/>
        <v>122</v>
      </c>
      <c r="AL83" s="79">
        <f>IFERROR(IF(O83&lt;=3000,O83*VLOOKUP(AK83,'SEC Appendix V2'!$E$8:$H$107,3,FALSE),IF(AK83&lt;55,0,IF(AND('SEC Calculator 2022'!AK83&gt;=55,'SEC Calculator 2022'!AK83&lt;59.99),(120-0.03*'SEC Calculator 2022'!O83),IF(AND('SEC Calculator 2022'!AK83&gt;=60,'SEC Calculator 2022'!AK83&lt;=64.99),(360-0.09*'SEC Calculator 2022'!O83),IF(AND('SEC Calculator 2022'!AK83&gt;=65,'SEC Calculator 2022'!AK83&lt;=66.99),(600-0.15*'SEC Calculator 2022'!O83),960-0.24*'SEC Calculator 2022'!O83))))),0)</f>
        <v>0</v>
      </c>
      <c r="AM83" s="80">
        <f t="shared" si="10"/>
        <v>122</v>
      </c>
      <c r="AN83" s="79">
        <f>IFERROR(IF(P83&lt;=3000,P83*VLOOKUP(AM83,'SEC Appendix V2'!$E$8:$H$107,3,FALSE),IF(AM83&lt;55,0,IF(AND('SEC Calculator 2022'!AM83&gt;=55,'SEC Calculator 2022'!AM83&lt;59.99),(120-0.03*'SEC Calculator 2022'!P83),IF(AND('SEC Calculator 2022'!AM83&gt;=60,'SEC Calculator 2022'!AM83&lt;=64.99),(360-0.09*'SEC Calculator 2022'!P83),IF(AND('SEC Calculator 2022'!AM83&gt;=65,'SEC Calculator 2022'!AM83&lt;=66.99),(600-0.15*'SEC Calculator 2022'!P83),960-0.24*'SEC Calculator 2022'!P83))))),0)</f>
        <v>0</v>
      </c>
      <c r="AO83" s="81">
        <f t="shared" si="12"/>
        <v>0</v>
      </c>
    </row>
    <row r="84" spans="1:41" outlineLevel="1" x14ac:dyDescent="0.25">
      <c r="A84" s="70">
        <v>55</v>
      </c>
      <c r="B84" s="57"/>
      <c r="C84" s="58"/>
      <c r="D84" s="59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50">
        <f t="shared" si="11"/>
        <v>122</v>
      </c>
      <c r="R84" s="77">
        <f>IFERROR(IF(E84&lt;=3000,E84*VLOOKUP(Q84,'SEC Appendix V2'!$E$8:$H$107,3,FALSE),IF(Q84&lt;55,0,IF(AND('SEC Calculator 2022'!Q84&gt;=55,'SEC Calculator 2022'!Q84&lt;59.99),(120-0.03*'SEC Calculator 2022'!E84),IF(AND('SEC Calculator 2022'!Q84&gt;=60,'SEC Calculator 2022'!Q84&lt;=64.99),(360-0.09*'SEC Calculator 2022'!E84),IF(AND('SEC Calculator 2022'!Q84&gt;=65,'SEC Calculator 2022'!Q84&lt;=66.99),(600-0.15*'SEC Calculator 2022'!E84),960-0.24*'SEC Calculator 2022'!E84))))),0)</f>
        <v>0</v>
      </c>
      <c r="S84" s="78">
        <f t="shared" si="0"/>
        <v>122</v>
      </c>
      <c r="T84" s="79">
        <f>IFERROR(IF(F84&lt;=3000,F84*VLOOKUP(S84,'SEC Appendix V2'!$E$8:$H$107,3,FALSE),IF(S84&lt;55,0,IF(AND('SEC Calculator 2022'!S84&gt;=55,'SEC Calculator 2022'!S84&lt;59.99),(120-0.03*'SEC Calculator 2022'!F84),IF(AND('SEC Calculator 2022'!S84&gt;=60,'SEC Calculator 2022'!S84&lt;=64.99),(360-0.09*'SEC Calculator 2022'!F84),IF(AND('SEC Calculator 2022'!S84&gt;=65,'SEC Calculator 2022'!S84&lt;=66.99),(600-0.15*'SEC Calculator 2022'!F84),960-0.24*'SEC Calculator 2022'!F84))))),0)</f>
        <v>0</v>
      </c>
      <c r="U84" s="80">
        <f t="shared" si="1"/>
        <v>122</v>
      </c>
      <c r="V84" s="79">
        <f>IFERROR(IF(G84&lt;=3000,G84*VLOOKUP(U84,'SEC Appendix V2'!$E$8:$H$107,3,FALSE),IF(U84&lt;55,0,IF(AND('SEC Calculator 2022'!U84&gt;=55,'SEC Calculator 2022'!U84&lt;59.99),(120-0.03*'SEC Calculator 2022'!G84),IF(AND('SEC Calculator 2022'!U84&gt;=60,'SEC Calculator 2022'!U84&lt;=64.99),(360-0.09*'SEC Calculator 2022'!G84),IF(AND('SEC Calculator 2022'!U84&gt;=65,'SEC Calculator 2022'!U84&lt;=66.99),(600-0.15*'SEC Calculator 2022'!G84),960-0.24*'SEC Calculator 2022'!G84))))),0)</f>
        <v>0</v>
      </c>
      <c r="W84" s="80">
        <f t="shared" si="2"/>
        <v>122</v>
      </c>
      <c r="X84" s="79">
        <f>IFERROR(IF(H84&lt;=3000,H84*VLOOKUP(W84,'SEC Appendix V2'!$E$8:$H$107,3,FALSE),IF(W84&lt;55,0,IF(AND('SEC Calculator 2022'!W84&gt;=55,'SEC Calculator 2022'!W84&lt;59.99),(120-0.03*'SEC Calculator 2022'!H84),IF(AND('SEC Calculator 2022'!W84&gt;=60,'SEC Calculator 2022'!W84&lt;=64.99),(360-0.09*'SEC Calculator 2022'!H84),IF(AND('SEC Calculator 2022'!W84&gt;=65,'SEC Calculator 2022'!W84&lt;=66.99),(600-0.15*'SEC Calculator 2022'!H84),960-0.24*'SEC Calculator 2022'!H84))))),0)</f>
        <v>0</v>
      </c>
      <c r="Y84" s="80">
        <f t="shared" si="3"/>
        <v>122</v>
      </c>
      <c r="Z84" s="79">
        <f>IFERROR(IF(I84&lt;=3000,I84*VLOOKUP(Y84,'SEC Appendix V2'!$E$8:$H$107,3,FALSE),IF(Y84&lt;55,0,IF(AND('SEC Calculator 2022'!Y84&gt;=55,'SEC Calculator 2022'!Y84&lt;59.99),(120-0.03*'SEC Calculator 2022'!I84),IF(AND('SEC Calculator 2022'!Y84&gt;=60,'SEC Calculator 2022'!Y84&lt;=64.99),(360-0.09*'SEC Calculator 2022'!I84),IF(AND('SEC Calculator 2022'!Y84&gt;=65,'SEC Calculator 2022'!Y84&lt;=66.99),(600-0.15*'SEC Calculator 2022'!I84),960-0.24*'SEC Calculator 2022'!I84))))),0)</f>
        <v>0</v>
      </c>
      <c r="AA84" s="80">
        <f t="shared" si="4"/>
        <v>122</v>
      </c>
      <c r="AB84" s="79">
        <f>IFERROR(IF(J84&lt;=3000,J84*VLOOKUP(AA84,'SEC Appendix V2'!$E$8:$H$107,3,FALSE),IF(AA84&lt;55,0,IF(AND('SEC Calculator 2022'!AA84&gt;=55,'SEC Calculator 2022'!AA84&lt;59.99),(120-0.03*'SEC Calculator 2022'!J84),IF(AND('SEC Calculator 2022'!AA84&gt;=60,'SEC Calculator 2022'!AA84&lt;=64.99),(360-0.09*'SEC Calculator 2022'!J84),IF(AND('SEC Calculator 2022'!AA84&gt;=65,'SEC Calculator 2022'!AA84&lt;=66.99),(600-0.15*'SEC Calculator 2022'!J84),960-0.24*'SEC Calculator 2022'!J84))))),0)</f>
        <v>0</v>
      </c>
      <c r="AC84" s="80">
        <f t="shared" si="5"/>
        <v>122</v>
      </c>
      <c r="AD84" s="79">
        <f>IFERROR(IF(K84&lt;=3000,K84*VLOOKUP(AC84,'SEC Appendix V2'!$E$8:$H$107,3,FALSE),IF(AC84&lt;55,0,IF(AND('SEC Calculator 2022'!AC84&gt;=55,'SEC Calculator 2022'!AC84&lt;59.99),(120-0.03*'SEC Calculator 2022'!K84),IF(AND('SEC Calculator 2022'!AC84&gt;=60,'SEC Calculator 2022'!AC84&lt;=64.99),(360-0.09*'SEC Calculator 2022'!K84),IF(AND('SEC Calculator 2022'!AC84&gt;=65,'SEC Calculator 2022'!AC84&lt;=66.99),(600-0.15*'SEC Calculator 2022'!K84),960-0.24*'SEC Calculator 2022'!K84))))),0)</f>
        <v>0</v>
      </c>
      <c r="AE84" s="80">
        <f t="shared" si="6"/>
        <v>122</v>
      </c>
      <c r="AF84" s="79">
        <f>IFERROR(IF(L84&lt;=3000,L84*VLOOKUP(AE84,'SEC Appendix V2'!$E$8:$H$107,3,FALSE),IF(AE84&lt;55,0,IF(AND('SEC Calculator 2022'!AE84&gt;=55,'SEC Calculator 2022'!AE84&lt;59.99),(120-0.03*'SEC Calculator 2022'!L84),IF(AND('SEC Calculator 2022'!AE84&gt;=60,'SEC Calculator 2022'!AE84&lt;=64.99),(360-0.09*'SEC Calculator 2022'!L84),IF(AND('SEC Calculator 2022'!AE84&gt;=65,'SEC Calculator 2022'!AE84&lt;=66.99),(600-0.15*'SEC Calculator 2022'!L84),960-0.24*'SEC Calculator 2022'!L84))))),0)</f>
        <v>0</v>
      </c>
      <c r="AG84" s="80">
        <f t="shared" si="7"/>
        <v>122</v>
      </c>
      <c r="AH84" s="79">
        <f>IFERROR(IF(M84&lt;=3000,M84*VLOOKUP(AG84,'SEC Appendix V2'!$E$8:$H$107,3,FALSE),IF(AG84&lt;55,0,IF(AND('SEC Calculator 2022'!AG84&gt;=55,'SEC Calculator 2022'!AG84&lt;59.99),(120-0.03*'SEC Calculator 2022'!M84),IF(AND('SEC Calculator 2022'!AG84&gt;=60,'SEC Calculator 2022'!AG84&lt;=64.99),(360-0.09*'SEC Calculator 2022'!M84),IF(AND('SEC Calculator 2022'!AG84&gt;=65,'SEC Calculator 2022'!AG84&lt;=66.99),(600-0.15*'SEC Calculator 2022'!M84),960-0.24*'SEC Calculator 2022'!M84))))),0)</f>
        <v>0</v>
      </c>
      <c r="AI84" s="80">
        <f t="shared" si="8"/>
        <v>122</v>
      </c>
      <c r="AJ84" s="79">
        <f>IFERROR(IF(N84&lt;=3000,N84*VLOOKUP(AI84,'SEC Appendix V2'!$E$8:$H$107,3,FALSE),IF(AI84&lt;55,0,IF(AND('SEC Calculator 2022'!AI84&gt;=55,'SEC Calculator 2022'!AI84&lt;59.99),(120-0.03*'SEC Calculator 2022'!N84),IF(AND('SEC Calculator 2022'!AI84&gt;=60,'SEC Calculator 2022'!AI84&lt;=64.99),(360-0.09*'SEC Calculator 2022'!N84),IF(AND('SEC Calculator 2022'!AI84&gt;=65,'SEC Calculator 2022'!AI84&lt;=66.99),(600-0.15*'SEC Calculator 2022'!N84),960-0.24*'SEC Calculator 2022'!N84))))),0)</f>
        <v>0</v>
      </c>
      <c r="AK84" s="80">
        <f t="shared" si="9"/>
        <v>122</v>
      </c>
      <c r="AL84" s="79">
        <f>IFERROR(IF(O84&lt;=3000,O84*VLOOKUP(AK84,'SEC Appendix V2'!$E$8:$H$107,3,FALSE),IF(AK84&lt;55,0,IF(AND('SEC Calculator 2022'!AK84&gt;=55,'SEC Calculator 2022'!AK84&lt;59.99),(120-0.03*'SEC Calculator 2022'!O84),IF(AND('SEC Calculator 2022'!AK84&gt;=60,'SEC Calculator 2022'!AK84&lt;=64.99),(360-0.09*'SEC Calculator 2022'!O84),IF(AND('SEC Calculator 2022'!AK84&gt;=65,'SEC Calculator 2022'!AK84&lt;=66.99),(600-0.15*'SEC Calculator 2022'!O84),960-0.24*'SEC Calculator 2022'!O84))))),0)</f>
        <v>0</v>
      </c>
      <c r="AM84" s="80">
        <f t="shared" si="10"/>
        <v>122</v>
      </c>
      <c r="AN84" s="79">
        <f>IFERROR(IF(P84&lt;=3000,P84*VLOOKUP(AM84,'SEC Appendix V2'!$E$8:$H$107,3,FALSE),IF(AM84&lt;55,0,IF(AND('SEC Calculator 2022'!AM84&gt;=55,'SEC Calculator 2022'!AM84&lt;59.99),(120-0.03*'SEC Calculator 2022'!P84),IF(AND('SEC Calculator 2022'!AM84&gt;=60,'SEC Calculator 2022'!AM84&lt;=64.99),(360-0.09*'SEC Calculator 2022'!P84),IF(AND('SEC Calculator 2022'!AM84&gt;=65,'SEC Calculator 2022'!AM84&lt;=66.99),(600-0.15*'SEC Calculator 2022'!P84),960-0.24*'SEC Calculator 2022'!P84))))),0)</f>
        <v>0</v>
      </c>
      <c r="AO84" s="81">
        <f t="shared" si="12"/>
        <v>0</v>
      </c>
    </row>
    <row r="85" spans="1:41" outlineLevel="1" x14ac:dyDescent="0.25">
      <c r="A85" s="70">
        <v>56</v>
      </c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50">
        <f t="shared" si="11"/>
        <v>122</v>
      </c>
      <c r="R85" s="77">
        <f>IFERROR(IF(E85&lt;=3000,E85*VLOOKUP(Q85,'SEC Appendix V2'!$E$8:$H$107,3,FALSE),IF(Q85&lt;55,0,IF(AND('SEC Calculator 2022'!Q85&gt;=55,'SEC Calculator 2022'!Q85&lt;59.99),(120-0.03*'SEC Calculator 2022'!E85),IF(AND('SEC Calculator 2022'!Q85&gt;=60,'SEC Calculator 2022'!Q85&lt;=64.99),(360-0.09*'SEC Calculator 2022'!E85),IF(AND('SEC Calculator 2022'!Q85&gt;=65,'SEC Calculator 2022'!Q85&lt;=66.99),(600-0.15*'SEC Calculator 2022'!E85),960-0.24*'SEC Calculator 2022'!E85))))),0)</f>
        <v>0</v>
      </c>
      <c r="S85" s="78">
        <f t="shared" si="0"/>
        <v>122</v>
      </c>
      <c r="T85" s="79">
        <f>IFERROR(IF(F85&lt;=3000,F85*VLOOKUP(S85,'SEC Appendix V2'!$E$8:$H$107,3,FALSE),IF(S85&lt;55,0,IF(AND('SEC Calculator 2022'!S85&gt;=55,'SEC Calculator 2022'!S85&lt;59.99),(120-0.03*'SEC Calculator 2022'!F85),IF(AND('SEC Calculator 2022'!S85&gt;=60,'SEC Calculator 2022'!S85&lt;=64.99),(360-0.09*'SEC Calculator 2022'!F85),IF(AND('SEC Calculator 2022'!S85&gt;=65,'SEC Calculator 2022'!S85&lt;=66.99),(600-0.15*'SEC Calculator 2022'!F85),960-0.24*'SEC Calculator 2022'!F85))))),0)</f>
        <v>0</v>
      </c>
      <c r="U85" s="80">
        <f t="shared" si="1"/>
        <v>122</v>
      </c>
      <c r="V85" s="79">
        <f>IFERROR(IF(G85&lt;=3000,G85*VLOOKUP(U85,'SEC Appendix V2'!$E$8:$H$107,3,FALSE),IF(U85&lt;55,0,IF(AND('SEC Calculator 2022'!U85&gt;=55,'SEC Calculator 2022'!U85&lt;59.99),(120-0.03*'SEC Calculator 2022'!G85),IF(AND('SEC Calculator 2022'!U85&gt;=60,'SEC Calculator 2022'!U85&lt;=64.99),(360-0.09*'SEC Calculator 2022'!G85),IF(AND('SEC Calculator 2022'!U85&gt;=65,'SEC Calculator 2022'!U85&lt;=66.99),(600-0.15*'SEC Calculator 2022'!G85),960-0.24*'SEC Calculator 2022'!G85))))),0)</f>
        <v>0</v>
      </c>
      <c r="W85" s="80">
        <f t="shared" si="2"/>
        <v>122</v>
      </c>
      <c r="X85" s="79">
        <f>IFERROR(IF(H85&lt;=3000,H85*VLOOKUP(W85,'SEC Appendix V2'!$E$8:$H$107,3,FALSE),IF(W85&lt;55,0,IF(AND('SEC Calculator 2022'!W85&gt;=55,'SEC Calculator 2022'!W85&lt;59.99),(120-0.03*'SEC Calculator 2022'!H85),IF(AND('SEC Calculator 2022'!W85&gt;=60,'SEC Calculator 2022'!W85&lt;=64.99),(360-0.09*'SEC Calculator 2022'!H85),IF(AND('SEC Calculator 2022'!W85&gt;=65,'SEC Calculator 2022'!W85&lt;=66.99),(600-0.15*'SEC Calculator 2022'!H85),960-0.24*'SEC Calculator 2022'!H85))))),0)</f>
        <v>0</v>
      </c>
      <c r="Y85" s="80">
        <f t="shared" si="3"/>
        <v>122</v>
      </c>
      <c r="Z85" s="79">
        <f>IFERROR(IF(I85&lt;=3000,I85*VLOOKUP(Y85,'SEC Appendix V2'!$E$8:$H$107,3,FALSE),IF(Y85&lt;55,0,IF(AND('SEC Calculator 2022'!Y85&gt;=55,'SEC Calculator 2022'!Y85&lt;59.99),(120-0.03*'SEC Calculator 2022'!I85),IF(AND('SEC Calculator 2022'!Y85&gt;=60,'SEC Calculator 2022'!Y85&lt;=64.99),(360-0.09*'SEC Calculator 2022'!I85),IF(AND('SEC Calculator 2022'!Y85&gt;=65,'SEC Calculator 2022'!Y85&lt;=66.99),(600-0.15*'SEC Calculator 2022'!I85),960-0.24*'SEC Calculator 2022'!I85))))),0)</f>
        <v>0</v>
      </c>
      <c r="AA85" s="80">
        <f t="shared" si="4"/>
        <v>122</v>
      </c>
      <c r="AB85" s="79">
        <f>IFERROR(IF(J85&lt;=3000,J85*VLOOKUP(AA85,'SEC Appendix V2'!$E$8:$H$107,3,FALSE),IF(AA85&lt;55,0,IF(AND('SEC Calculator 2022'!AA85&gt;=55,'SEC Calculator 2022'!AA85&lt;59.99),(120-0.03*'SEC Calculator 2022'!J85),IF(AND('SEC Calculator 2022'!AA85&gt;=60,'SEC Calculator 2022'!AA85&lt;=64.99),(360-0.09*'SEC Calculator 2022'!J85),IF(AND('SEC Calculator 2022'!AA85&gt;=65,'SEC Calculator 2022'!AA85&lt;=66.99),(600-0.15*'SEC Calculator 2022'!J85),960-0.24*'SEC Calculator 2022'!J85))))),0)</f>
        <v>0</v>
      </c>
      <c r="AC85" s="80">
        <f t="shared" si="5"/>
        <v>122</v>
      </c>
      <c r="AD85" s="79">
        <f>IFERROR(IF(K85&lt;=3000,K85*VLOOKUP(AC85,'SEC Appendix V2'!$E$8:$H$107,3,FALSE),IF(AC85&lt;55,0,IF(AND('SEC Calculator 2022'!AC85&gt;=55,'SEC Calculator 2022'!AC85&lt;59.99),(120-0.03*'SEC Calculator 2022'!K85),IF(AND('SEC Calculator 2022'!AC85&gt;=60,'SEC Calculator 2022'!AC85&lt;=64.99),(360-0.09*'SEC Calculator 2022'!K85),IF(AND('SEC Calculator 2022'!AC85&gt;=65,'SEC Calculator 2022'!AC85&lt;=66.99),(600-0.15*'SEC Calculator 2022'!K85),960-0.24*'SEC Calculator 2022'!K85))))),0)</f>
        <v>0</v>
      </c>
      <c r="AE85" s="80">
        <f t="shared" si="6"/>
        <v>122</v>
      </c>
      <c r="AF85" s="79">
        <f>IFERROR(IF(L85&lt;=3000,L85*VLOOKUP(AE85,'SEC Appendix V2'!$E$8:$H$107,3,FALSE),IF(AE85&lt;55,0,IF(AND('SEC Calculator 2022'!AE85&gt;=55,'SEC Calculator 2022'!AE85&lt;59.99),(120-0.03*'SEC Calculator 2022'!L85),IF(AND('SEC Calculator 2022'!AE85&gt;=60,'SEC Calculator 2022'!AE85&lt;=64.99),(360-0.09*'SEC Calculator 2022'!L85),IF(AND('SEC Calculator 2022'!AE85&gt;=65,'SEC Calculator 2022'!AE85&lt;=66.99),(600-0.15*'SEC Calculator 2022'!L85),960-0.24*'SEC Calculator 2022'!L85))))),0)</f>
        <v>0</v>
      </c>
      <c r="AG85" s="80">
        <f t="shared" si="7"/>
        <v>122</v>
      </c>
      <c r="AH85" s="79">
        <f>IFERROR(IF(M85&lt;=3000,M85*VLOOKUP(AG85,'SEC Appendix V2'!$E$8:$H$107,3,FALSE),IF(AG85&lt;55,0,IF(AND('SEC Calculator 2022'!AG85&gt;=55,'SEC Calculator 2022'!AG85&lt;59.99),(120-0.03*'SEC Calculator 2022'!M85),IF(AND('SEC Calculator 2022'!AG85&gt;=60,'SEC Calculator 2022'!AG85&lt;=64.99),(360-0.09*'SEC Calculator 2022'!M85),IF(AND('SEC Calculator 2022'!AG85&gt;=65,'SEC Calculator 2022'!AG85&lt;=66.99),(600-0.15*'SEC Calculator 2022'!M85),960-0.24*'SEC Calculator 2022'!M85))))),0)</f>
        <v>0</v>
      </c>
      <c r="AI85" s="80">
        <f t="shared" si="8"/>
        <v>122</v>
      </c>
      <c r="AJ85" s="79">
        <f>IFERROR(IF(N85&lt;=3000,N85*VLOOKUP(AI85,'SEC Appendix V2'!$E$8:$H$107,3,FALSE),IF(AI85&lt;55,0,IF(AND('SEC Calculator 2022'!AI85&gt;=55,'SEC Calculator 2022'!AI85&lt;59.99),(120-0.03*'SEC Calculator 2022'!N85),IF(AND('SEC Calculator 2022'!AI85&gt;=60,'SEC Calculator 2022'!AI85&lt;=64.99),(360-0.09*'SEC Calculator 2022'!N85),IF(AND('SEC Calculator 2022'!AI85&gt;=65,'SEC Calculator 2022'!AI85&lt;=66.99),(600-0.15*'SEC Calculator 2022'!N85),960-0.24*'SEC Calculator 2022'!N85))))),0)</f>
        <v>0</v>
      </c>
      <c r="AK85" s="80">
        <f t="shared" si="9"/>
        <v>122</v>
      </c>
      <c r="AL85" s="79">
        <f>IFERROR(IF(O85&lt;=3000,O85*VLOOKUP(AK85,'SEC Appendix V2'!$E$8:$H$107,3,FALSE),IF(AK85&lt;55,0,IF(AND('SEC Calculator 2022'!AK85&gt;=55,'SEC Calculator 2022'!AK85&lt;59.99),(120-0.03*'SEC Calculator 2022'!O85),IF(AND('SEC Calculator 2022'!AK85&gt;=60,'SEC Calculator 2022'!AK85&lt;=64.99),(360-0.09*'SEC Calculator 2022'!O85),IF(AND('SEC Calculator 2022'!AK85&gt;=65,'SEC Calculator 2022'!AK85&lt;=66.99),(600-0.15*'SEC Calculator 2022'!O85),960-0.24*'SEC Calculator 2022'!O85))))),0)</f>
        <v>0</v>
      </c>
      <c r="AM85" s="80">
        <f t="shared" si="10"/>
        <v>122</v>
      </c>
      <c r="AN85" s="79">
        <f>IFERROR(IF(P85&lt;=3000,P85*VLOOKUP(AM85,'SEC Appendix V2'!$E$8:$H$107,3,FALSE),IF(AM85&lt;55,0,IF(AND('SEC Calculator 2022'!AM85&gt;=55,'SEC Calculator 2022'!AM85&lt;59.99),(120-0.03*'SEC Calculator 2022'!P85),IF(AND('SEC Calculator 2022'!AM85&gt;=60,'SEC Calculator 2022'!AM85&lt;=64.99),(360-0.09*'SEC Calculator 2022'!P85),IF(AND('SEC Calculator 2022'!AM85&gt;=65,'SEC Calculator 2022'!AM85&lt;=66.99),(600-0.15*'SEC Calculator 2022'!P85),960-0.24*'SEC Calculator 2022'!P85))))),0)</f>
        <v>0</v>
      </c>
      <c r="AO85" s="81">
        <f t="shared" si="12"/>
        <v>0</v>
      </c>
    </row>
    <row r="86" spans="1:41" outlineLevel="1" x14ac:dyDescent="0.25">
      <c r="A86" s="70">
        <v>57</v>
      </c>
      <c r="B86" s="58"/>
      <c r="C86" s="58"/>
      <c r="D86" s="59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50">
        <f t="shared" si="11"/>
        <v>122</v>
      </c>
      <c r="R86" s="77">
        <f>IFERROR(IF(E86&lt;=3000,E86*VLOOKUP(Q86,'SEC Appendix V2'!$E$8:$H$107,3,FALSE),IF(Q86&lt;55,0,IF(AND('SEC Calculator 2022'!Q86&gt;=55,'SEC Calculator 2022'!Q86&lt;59.99),(120-0.03*'SEC Calculator 2022'!E86),IF(AND('SEC Calculator 2022'!Q86&gt;=60,'SEC Calculator 2022'!Q86&lt;=64.99),(360-0.09*'SEC Calculator 2022'!E86),IF(AND('SEC Calculator 2022'!Q86&gt;=65,'SEC Calculator 2022'!Q86&lt;=66.99),(600-0.15*'SEC Calculator 2022'!E86),960-0.24*'SEC Calculator 2022'!E86))))),0)</f>
        <v>0</v>
      </c>
      <c r="S86" s="78">
        <f t="shared" si="0"/>
        <v>122</v>
      </c>
      <c r="T86" s="79">
        <f>IFERROR(IF(F86&lt;=3000,F86*VLOOKUP(S86,'SEC Appendix V2'!$E$8:$H$107,3,FALSE),IF(S86&lt;55,0,IF(AND('SEC Calculator 2022'!S86&gt;=55,'SEC Calculator 2022'!S86&lt;59.99),(120-0.03*'SEC Calculator 2022'!F86),IF(AND('SEC Calculator 2022'!S86&gt;=60,'SEC Calculator 2022'!S86&lt;=64.99),(360-0.09*'SEC Calculator 2022'!F86),IF(AND('SEC Calculator 2022'!S86&gt;=65,'SEC Calculator 2022'!S86&lt;=66.99),(600-0.15*'SEC Calculator 2022'!F86),960-0.24*'SEC Calculator 2022'!F86))))),0)</f>
        <v>0</v>
      </c>
      <c r="U86" s="80">
        <f t="shared" si="1"/>
        <v>122</v>
      </c>
      <c r="V86" s="79">
        <f>IFERROR(IF(G86&lt;=3000,G86*VLOOKUP(U86,'SEC Appendix V2'!$E$8:$H$107,3,FALSE),IF(U86&lt;55,0,IF(AND('SEC Calculator 2022'!U86&gt;=55,'SEC Calculator 2022'!U86&lt;59.99),(120-0.03*'SEC Calculator 2022'!G86),IF(AND('SEC Calculator 2022'!U86&gt;=60,'SEC Calculator 2022'!U86&lt;=64.99),(360-0.09*'SEC Calculator 2022'!G86),IF(AND('SEC Calculator 2022'!U86&gt;=65,'SEC Calculator 2022'!U86&lt;=66.99),(600-0.15*'SEC Calculator 2022'!G86),960-0.24*'SEC Calculator 2022'!G86))))),0)</f>
        <v>0</v>
      </c>
      <c r="W86" s="80">
        <f t="shared" si="2"/>
        <v>122</v>
      </c>
      <c r="X86" s="79">
        <f>IFERROR(IF(H86&lt;=3000,H86*VLOOKUP(W86,'SEC Appendix V2'!$E$8:$H$107,3,FALSE),IF(W86&lt;55,0,IF(AND('SEC Calculator 2022'!W86&gt;=55,'SEC Calculator 2022'!W86&lt;59.99),(120-0.03*'SEC Calculator 2022'!H86),IF(AND('SEC Calculator 2022'!W86&gt;=60,'SEC Calculator 2022'!W86&lt;=64.99),(360-0.09*'SEC Calculator 2022'!H86),IF(AND('SEC Calculator 2022'!W86&gt;=65,'SEC Calculator 2022'!W86&lt;=66.99),(600-0.15*'SEC Calculator 2022'!H86),960-0.24*'SEC Calculator 2022'!H86))))),0)</f>
        <v>0</v>
      </c>
      <c r="Y86" s="80">
        <f t="shared" si="3"/>
        <v>122</v>
      </c>
      <c r="Z86" s="79">
        <f>IFERROR(IF(I86&lt;=3000,I86*VLOOKUP(Y86,'SEC Appendix V2'!$E$8:$H$107,3,FALSE),IF(Y86&lt;55,0,IF(AND('SEC Calculator 2022'!Y86&gt;=55,'SEC Calculator 2022'!Y86&lt;59.99),(120-0.03*'SEC Calculator 2022'!I86),IF(AND('SEC Calculator 2022'!Y86&gt;=60,'SEC Calculator 2022'!Y86&lt;=64.99),(360-0.09*'SEC Calculator 2022'!I86),IF(AND('SEC Calculator 2022'!Y86&gt;=65,'SEC Calculator 2022'!Y86&lt;=66.99),(600-0.15*'SEC Calculator 2022'!I86),960-0.24*'SEC Calculator 2022'!I86))))),0)</f>
        <v>0</v>
      </c>
      <c r="AA86" s="80">
        <f t="shared" si="4"/>
        <v>122</v>
      </c>
      <c r="AB86" s="79">
        <f>IFERROR(IF(J86&lt;=3000,J86*VLOOKUP(AA86,'SEC Appendix V2'!$E$8:$H$107,3,FALSE),IF(AA86&lt;55,0,IF(AND('SEC Calculator 2022'!AA86&gt;=55,'SEC Calculator 2022'!AA86&lt;59.99),(120-0.03*'SEC Calculator 2022'!J86),IF(AND('SEC Calculator 2022'!AA86&gt;=60,'SEC Calculator 2022'!AA86&lt;=64.99),(360-0.09*'SEC Calculator 2022'!J86),IF(AND('SEC Calculator 2022'!AA86&gt;=65,'SEC Calculator 2022'!AA86&lt;=66.99),(600-0.15*'SEC Calculator 2022'!J86),960-0.24*'SEC Calculator 2022'!J86))))),0)</f>
        <v>0</v>
      </c>
      <c r="AC86" s="80">
        <f t="shared" si="5"/>
        <v>122</v>
      </c>
      <c r="AD86" s="79">
        <f>IFERROR(IF(K86&lt;=3000,K86*VLOOKUP(AC86,'SEC Appendix V2'!$E$8:$H$107,3,FALSE),IF(AC86&lt;55,0,IF(AND('SEC Calculator 2022'!AC86&gt;=55,'SEC Calculator 2022'!AC86&lt;59.99),(120-0.03*'SEC Calculator 2022'!K86),IF(AND('SEC Calculator 2022'!AC86&gt;=60,'SEC Calculator 2022'!AC86&lt;=64.99),(360-0.09*'SEC Calculator 2022'!K86),IF(AND('SEC Calculator 2022'!AC86&gt;=65,'SEC Calculator 2022'!AC86&lt;=66.99),(600-0.15*'SEC Calculator 2022'!K86),960-0.24*'SEC Calculator 2022'!K86))))),0)</f>
        <v>0</v>
      </c>
      <c r="AE86" s="80">
        <f t="shared" si="6"/>
        <v>122</v>
      </c>
      <c r="AF86" s="79">
        <f>IFERROR(IF(L86&lt;=3000,L86*VLOOKUP(AE86,'SEC Appendix V2'!$E$8:$H$107,3,FALSE),IF(AE86&lt;55,0,IF(AND('SEC Calculator 2022'!AE86&gt;=55,'SEC Calculator 2022'!AE86&lt;59.99),(120-0.03*'SEC Calculator 2022'!L86),IF(AND('SEC Calculator 2022'!AE86&gt;=60,'SEC Calculator 2022'!AE86&lt;=64.99),(360-0.09*'SEC Calculator 2022'!L86),IF(AND('SEC Calculator 2022'!AE86&gt;=65,'SEC Calculator 2022'!AE86&lt;=66.99),(600-0.15*'SEC Calculator 2022'!L86),960-0.24*'SEC Calculator 2022'!L86))))),0)</f>
        <v>0</v>
      </c>
      <c r="AG86" s="80">
        <f t="shared" si="7"/>
        <v>122</v>
      </c>
      <c r="AH86" s="79">
        <f>IFERROR(IF(M86&lt;=3000,M86*VLOOKUP(AG86,'SEC Appendix V2'!$E$8:$H$107,3,FALSE),IF(AG86&lt;55,0,IF(AND('SEC Calculator 2022'!AG86&gt;=55,'SEC Calculator 2022'!AG86&lt;59.99),(120-0.03*'SEC Calculator 2022'!M86),IF(AND('SEC Calculator 2022'!AG86&gt;=60,'SEC Calculator 2022'!AG86&lt;=64.99),(360-0.09*'SEC Calculator 2022'!M86),IF(AND('SEC Calculator 2022'!AG86&gt;=65,'SEC Calculator 2022'!AG86&lt;=66.99),(600-0.15*'SEC Calculator 2022'!M86),960-0.24*'SEC Calculator 2022'!M86))))),0)</f>
        <v>0</v>
      </c>
      <c r="AI86" s="80">
        <f t="shared" si="8"/>
        <v>122</v>
      </c>
      <c r="AJ86" s="79">
        <f>IFERROR(IF(N86&lt;=3000,N86*VLOOKUP(AI86,'SEC Appendix V2'!$E$8:$H$107,3,FALSE),IF(AI86&lt;55,0,IF(AND('SEC Calculator 2022'!AI86&gt;=55,'SEC Calculator 2022'!AI86&lt;59.99),(120-0.03*'SEC Calculator 2022'!N86),IF(AND('SEC Calculator 2022'!AI86&gt;=60,'SEC Calculator 2022'!AI86&lt;=64.99),(360-0.09*'SEC Calculator 2022'!N86),IF(AND('SEC Calculator 2022'!AI86&gt;=65,'SEC Calculator 2022'!AI86&lt;=66.99),(600-0.15*'SEC Calculator 2022'!N86),960-0.24*'SEC Calculator 2022'!N86))))),0)</f>
        <v>0</v>
      </c>
      <c r="AK86" s="80">
        <f t="shared" si="9"/>
        <v>122</v>
      </c>
      <c r="AL86" s="79">
        <f>IFERROR(IF(O86&lt;=3000,O86*VLOOKUP(AK86,'SEC Appendix V2'!$E$8:$H$107,3,FALSE),IF(AK86&lt;55,0,IF(AND('SEC Calculator 2022'!AK86&gt;=55,'SEC Calculator 2022'!AK86&lt;59.99),(120-0.03*'SEC Calculator 2022'!O86),IF(AND('SEC Calculator 2022'!AK86&gt;=60,'SEC Calculator 2022'!AK86&lt;=64.99),(360-0.09*'SEC Calculator 2022'!O86),IF(AND('SEC Calculator 2022'!AK86&gt;=65,'SEC Calculator 2022'!AK86&lt;=66.99),(600-0.15*'SEC Calculator 2022'!O86),960-0.24*'SEC Calculator 2022'!O86))))),0)</f>
        <v>0</v>
      </c>
      <c r="AM86" s="80">
        <f t="shared" si="10"/>
        <v>122</v>
      </c>
      <c r="AN86" s="79">
        <f>IFERROR(IF(P86&lt;=3000,P86*VLOOKUP(AM86,'SEC Appendix V2'!$E$8:$H$107,3,FALSE),IF(AM86&lt;55,0,IF(AND('SEC Calculator 2022'!AM86&gt;=55,'SEC Calculator 2022'!AM86&lt;59.99),(120-0.03*'SEC Calculator 2022'!P86),IF(AND('SEC Calculator 2022'!AM86&gt;=60,'SEC Calculator 2022'!AM86&lt;=64.99),(360-0.09*'SEC Calculator 2022'!P86),IF(AND('SEC Calculator 2022'!AM86&gt;=65,'SEC Calculator 2022'!AM86&lt;=66.99),(600-0.15*'SEC Calculator 2022'!P86),960-0.24*'SEC Calculator 2022'!P86))))),0)</f>
        <v>0</v>
      </c>
      <c r="AO86" s="81">
        <f t="shared" si="12"/>
        <v>0</v>
      </c>
    </row>
    <row r="87" spans="1:41" outlineLevel="1" x14ac:dyDescent="0.25">
      <c r="A87" s="70">
        <v>58</v>
      </c>
      <c r="B87" s="57"/>
      <c r="C87" s="58"/>
      <c r="D87" s="59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50">
        <f t="shared" si="11"/>
        <v>122</v>
      </c>
      <c r="R87" s="77">
        <f>IFERROR(IF(E87&lt;=3000,E87*VLOOKUP(Q87,'SEC Appendix V2'!$E$8:$H$107,3,FALSE),IF(Q87&lt;55,0,IF(AND('SEC Calculator 2022'!Q87&gt;=55,'SEC Calculator 2022'!Q87&lt;59.99),(120-0.03*'SEC Calculator 2022'!E87),IF(AND('SEC Calculator 2022'!Q87&gt;=60,'SEC Calculator 2022'!Q87&lt;=64.99),(360-0.09*'SEC Calculator 2022'!E87),IF(AND('SEC Calculator 2022'!Q87&gt;=65,'SEC Calculator 2022'!Q87&lt;=66.99),(600-0.15*'SEC Calculator 2022'!E87),960-0.24*'SEC Calculator 2022'!E87))))),0)</f>
        <v>0</v>
      </c>
      <c r="S87" s="78">
        <f t="shared" si="0"/>
        <v>122</v>
      </c>
      <c r="T87" s="79">
        <f>IFERROR(IF(F87&lt;=3000,F87*VLOOKUP(S87,'SEC Appendix V2'!$E$8:$H$107,3,FALSE),IF(S87&lt;55,0,IF(AND('SEC Calculator 2022'!S87&gt;=55,'SEC Calculator 2022'!S87&lt;59.99),(120-0.03*'SEC Calculator 2022'!F87),IF(AND('SEC Calculator 2022'!S87&gt;=60,'SEC Calculator 2022'!S87&lt;=64.99),(360-0.09*'SEC Calculator 2022'!F87),IF(AND('SEC Calculator 2022'!S87&gt;=65,'SEC Calculator 2022'!S87&lt;=66.99),(600-0.15*'SEC Calculator 2022'!F87),960-0.24*'SEC Calculator 2022'!F87))))),0)</f>
        <v>0</v>
      </c>
      <c r="U87" s="80">
        <f t="shared" si="1"/>
        <v>122</v>
      </c>
      <c r="V87" s="79">
        <f>IFERROR(IF(G87&lt;=3000,G87*VLOOKUP(U87,'SEC Appendix V2'!$E$8:$H$107,3,FALSE),IF(U87&lt;55,0,IF(AND('SEC Calculator 2022'!U87&gt;=55,'SEC Calculator 2022'!U87&lt;59.99),(120-0.03*'SEC Calculator 2022'!G87),IF(AND('SEC Calculator 2022'!U87&gt;=60,'SEC Calculator 2022'!U87&lt;=64.99),(360-0.09*'SEC Calculator 2022'!G87),IF(AND('SEC Calculator 2022'!U87&gt;=65,'SEC Calculator 2022'!U87&lt;=66.99),(600-0.15*'SEC Calculator 2022'!G87),960-0.24*'SEC Calculator 2022'!G87))))),0)</f>
        <v>0</v>
      </c>
      <c r="W87" s="80">
        <f t="shared" si="2"/>
        <v>122</v>
      </c>
      <c r="X87" s="79">
        <f>IFERROR(IF(H87&lt;=3000,H87*VLOOKUP(W87,'SEC Appendix V2'!$E$8:$H$107,3,FALSE),IF(W87&lt;55,0,IF(AND('SEC Calculator 2022'!W87&gt;=55,'SEC Calculator 2022'!W87&lt;59.99),(120-0.03*'SEC Calculator 2022'!H87),IF(AND('SEC Calculator 2022'!W87&gt;=60,'SEC Calculator 2022'!W87&lt;=64.99),(360-0.09*'SEC Calculator 2022'!H87),IF(AND('SEC Calculator 2022'!W87&gt;=65,'SEC Calculator 2022'!W87&lt;=66.99),(600-0.15*'SEC Calculator 2022'!H87),960-0.24*'SEC Calculator 2022'!H87))))),0)</f>
        <v>0</v>
      </c>
      <c r="Y87" s="80">
        <f t="shared" si="3"/>
        <v>122</v>
      </c>
      <c r="Z87" s="79">
        <f>IFERROR(IF(I87&lt;=3000,I87*VLOOKUP(Y87,'SEC Appendix V2'!$E$8:$H$107,3,FALSE),IF(Y87&lt;55,0,IF(AND('SEC Calculator 2022'!Y87&gt;=55,'SEC Calculator 2022'!Y87&lt;59.99),(120-0.03*'SEC Calculator 2022'!I87),IF(AND('SEC Calculator 2022'!Y87&gt;=60,'SEC Calculator 2022'!Y87&lt;=64.99),(360-0.09*'SEC Calculator 2022'!I87),IF(AND('SEC Calculator 2022'!Y87&gt;=65,'SEC Calculator 2022'!Y87&lt;=66.99),(600-0.15*'SEC Calculator 2022'!I87),960-0.24*'SEC Calculator 2022'!I87))))),0)</f>
        <v>0</v>
      </c>
      <c r="AA87" s="80">
        <f t="shared" si="4"/>
        <v>122</v>
      </c>
      <c r="AB87" s="79">
        <f>IFERROR(IF(J87&lt;=3000,J87*VLOOKUP(AA87,'SEC Appendix V2'!$E$8:$H$107,3,FALSE),IF(AA87&lt;55,0,IF(AND('SEC Calculator 2022'!AA87&gt;=55,'SEC Calculator 2022'!AA87&lt;59.99),(120-0.03*'SEC Calculator 2022'!J87),IF(AND('SEC Calculator 2022'!AA87&gt;=60,'SEC Calculator 2022'!AA87&lt;=64.99),(360-0.09*'SEC Calculator 2022'!J87),IF(AND('SEC Calculator 2022'!AA87&gt;=65,'SEC Calculator 2022'!AA87&lt;=66.99),(600-0.15*'SEC Calculator 2022'!J87),960-0.24*'SEC Calculator 2022'!J87))))),0)</f>
        <v>0</v>
      </c>
      <c r="AC87" s="80">
        <f t="shared" si="5"/>
        <v>122</v>
      </c>
      <c r="AD87" s="79">
        <f>IFERROR(IF(K87&lt;=3000,K87*VLOOKUP(AC87,'SEC Appendix V2'!$E$8:$H$107,3,FALSE),IF(AC87&lt;55,0,IF(AND('SEC Calculator 2022'!AC87&gt;=55,'SEC Calculator 2022'!AC87&lt;59.99),(120-0.03*'SEC Calculator 2022'!K87),IF(AND('SEC Calculator 2022'!AC87&gt;=60,'SEC Calculator 2022'!AC87&lt;=64.99),(360-0.09*'SEC Calculator 2022'!K87),IF(AND('SEC Calculator 2022'!AC87&gt;=65,'SEC Calculator 2022'!AC87&lt;=66.99),(600-0.15*'SEC Calculator 2022'!K87),960-0.24*'SEC Calculator 2022'!K87))))),0)</f>
        <v>0</v>
      </c>
      <c r="AE87" s="80">
        <f t="shared" si="6"/>
        <v>122</v>
      </c>
      <c r="AF87" s="79">
        <f>IFERROR(IF(L87&lt;=3000,L87*VLOOKUP(AE87,'SEC Appendix V2'!$E$8:$H$107,3,FALSE),IF(AE87&lt;55,0,IF(AND('SEC Calculator 2022'!AE87&gt;=55,'SEC Calculator 2022'!AE87&lt;59.99),(120-0.03*'SEC Calculator 2022'!L87),IF(AND('SEC Calculator 2022'!AE87&gt;=60,'SEC Calculator 2022'!AE87&lt;=64.99),(360-0.09*'SEC Calculator 2022'!L87),IF(AND('SEC Calculator 2022'!AE87&gt;=65,'SEC Calculator 2022'!AE87&lt;=66.99),(600-0.15*'SEC Calculator 2022'!L87),960-0.24*'SEC Calculator 2022'!L87))))),0)</f>
        <v>0</v>
      </c>
      <c r="AG87" s="80">
        <f t="shared" si="7"/>
        <v>122</v>
      </c>
      <c r="AH87" s="79">
        <f>IFERROR(IF(M87&lt;=3000,M87*VLOOKUP(AG87,'SEC Appendix V2'!$E$8:$H$107,3,FALSE),IF(AG87&lt;55,0,IF(AND('SEC Calculator 2022'!AG87&gt;=55,'SEC Calculator 2022'!AG87&lt;59.99),(120-0.03*'SEC Calculator 2022'!M87),IF(AND('SEC Calculator 2022'!AG87&gt;=60,'SEC Calculator 2022'!AG87&lt;=64.99),(360-0.09*'SEC Calculator 2022'!M87),IF(AND('SEC Calculator 2022'!AG87&gt;=65,'SEC Calculator 2022'!AG87&lt;=66.99),(600-0.15*'SEC Calculator 2022'!M87),960-0.24*'SEC Calculator 2022'!M87))))),0)</f>
        <v>0</v>
      </c>
      <c r="AI87" s="80">
        <f t="shared" si="8"/>
        <v>122</v>
      </c>
      <c r="AJ87" s="79">
        <f>IFERROR(IF(N87&lt;=3000,N87*VLOOKUP(AI87,'SEC Appendix V2'!$E$8:$H$107,3,FALSE),IF(AI87&lt;55,0,IF(AND('SEC Calculator 2022'!AI87&gt;=55,'SEC Calculator 2022'!AI87&lt;59.99),(120-0.03*'SEC Calculator 2022'!N87),IF(AND('SEC Calculator 2022'!AI87&gt;=60,'SEC Calculator 2022'!AI87&lt;=64.99),(360-0.09*'SEC Calculator 2022'!N87),IF(AND('SEC Calculator 2022'!AI87&gt;=65,'SEC Calculator 2022'!AI87&lt;=66.99),(600-0.15*'SEC Calculator 2022'!N87),960-0.24*'SEC Calculator 2022'!N87))))),0)</f>
        <v>0</v>
      </c>
      <c r="AK87" s="80">
        <f t="shared" si="9"/>
        <v>122</v>
      </c>
      <c r="AL87" s="79">
        <f>IFERROR(IF(O87&lt;=3000,O87*VLOOKUP(AK87,'SEC Appendix V2'!$E$8:$H$107,3,FALSE),IF(AK87&lt;55,0,IF(AND('SEC Calculator 2022'!AK87&gt;=55,'SEC Calculator 2022'!AK87&lt;59.99),(120-0.03*'SEC Calculator 2022'!O87),IF(AND('SEC Calculator 2022'!AK87&gt;=60,'SEC Calculator 2022'!AK87&lt;=64.99),(360-0.09*'SEC Calculator 2022'!O87),IF(AND('SEC Calculator 2022'!AK87&gt;=65,'SEC Calculator 2022'!AK87&lt;=66.99),(600-0.15*'SEC Calculator 2022'!O87),960-0.24*'SEC Calculator 2022'!O87))))),0)</f>
        <v>0</v>
      </c>
      <c r="AM87" s="80">
        <f t="shared" si="10"/>
        <v>122</v>
      </c>
      <c r="AN87" s="79">
        <f>IFERROR(IF(P87&lt;=3000,P87*VLOOKUP(AM87,'SEC Appendix V2'!$E$8:$H$107,3,FALSE),IF(AM87&lt;55,0,IF(AND('SEC Calculator 2022'!AM87&gt;=55,'SEC Calculator 2022'!AM87&lt;59.99),(120-0.03*'SEC Calculator 2022'!P87),IF(AND('SEC Calculator 2022'!AM87&gt;=60,'SEC Calculator 2022'!AM87&lt;=64.99),(360-0.09*'SEC Calculator 2022'!P87),IF(AND('SEC Calculator 2022'!AM87&gt;=65,'SEC Calculator 2022'!AM87&lt;=66.99),(600-0.15*'SEC Calculator 2022'!P87),960-0.24*'SEC Calculator 2022'!P87))))),0)</f>
        <v>0</v>
      </c>
      <c r="AO87" s="81">
        <f t="shared" si="12"/>
        <v>0</v>
      </c>
    </row>
    <row r="88" spans="1:41" outlineLevel="1" x14ac:dyDescent="0.25">
      <c r="A88" s="70">
        <v>59</v>
      </c>
      <c r="B88" s="57"/>
      <c r="C88" s="58"/>
      <c r="D88" s="59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50">
        <f t="shared" si="11"/>
        <v>122</v>
      </c>
      <c r="R88" s="77">
        <f>IFERROR(IF(E88&lt;=3000,E88*VLOOKUP(Q88,'SEC Appendix V2'!$E$8:$H$107,3,FALSE),IF(Q88&lt;55,0,IF(AND('SEC Calculator 2022'!Q88&gt;=55,'SEC Calculator 2022'!Q88&lt;59.99),(120-0.03*'SEC Calculator 2022'!E88),IF(AND('SEC Calculator 2022'!Q88&gt;=60,'SEC Calculator 2022'!Q88&lt;=64.99),(360-0.09*'SEC Calculator 2022'!E88),IF(AND('SEC Calculator 2022'!Q88&gt;=65,'SEC Calculator 2022'!Q88&lt;=66.99),(600-0.15*'SEC Calculator 2022'!E88),960-0.24*'SEC Calculator 2022'!E88))))),0)</f>
        <v>0</v>
      </c>
      <c r="S88" s="78">
        <f t="shared" si="0"/>
        <v>122</v>
      </c>
      <c r="T88" s="79">
        <f>IFERROR(IF(F88&lt;=3000,F88*VLOOKUP(S88,'SEC Appendix V2'!$E$8:$H$107,3,FALSE),IF(S88&lt;55,0,IF(AND('SEC Calculator 2022'!S88&gt;=55,'SEC Calculator 2022'!S88&lt;59.99),(120-0.03*'SEC Calculator 2022'!F88),IF(AND('SEC Calculator 2022'!S88&gt;=60,'SEC Calculator 2022'!S88&lt;=64.99),(360-0.09*'SEC Calculator 2022'!F88),IF(AND('SEC Calculator 2022'!S88&gt;=65,'SEC Calculator 2022'!S88&lt;=66.99),(600-0.15*'SEC Calculator 2022'!F88),960-0.24*'SEC Calculator 2022'!F88))))),0)</f>
        <v>0</v>
      </c>
      <c r="U88" s="80">
        <f t="shared" si="1"/>
        <v>122</v>
      </c>
      <c r="V88" s="79">
        <f>IFERROR(IF(G88&lt;=3000,G88*VLOOKUP(U88,'SEC Appendix V2'!$E$8:$H$107,3,FALSE),IF(U88&lt;55,0,IF(AND('SEC Calculator 2022'!U88&gt;=55,'SEC Calculator 2022'!U88&lt;59.99),(120-0.03*'SEC Calculator 2022'!G88),IF(AND('SEC Calculator 2022'!U88&gt;=60,'SEC Calculator 2022'!U88&lt;=64.99),(360-0.09*'SEC Calculator 2022'!G88),IF(AND('SEC Calculator 2022'!U88&gt;=65,'SEC Calculator 2022'!U88&lt;=66.99),(600-0.15*'SEC Calculator 2022'!G88),960-0.24*'SEC Calculator 2022'!G88))))),0)</f>
        <v>0</v>
      </c>
      <c r="W88" s="80">
        <f t="shared" si="2"/>
        <v>122</v>
      </c>
      <c r="X88" s="79">
        <f>IFERROR(IF(H88&lt;=3000,H88*VLOOKUP(W88,'SEC Appendix V2'!$E$8:$H$107,3,FALSE),IF(W88&lt;55,0,IF(AND('SEC Calculator 2022'!W88&gt;=55,'SEC Calculator 2022'!W88&lt;59.99),(120-0.03*'SEC Calculator 2022'!H88),IF(AND('SEC Calculator 2022'!W88&gt;=60,'SEC Calculator 2022'!W88&lt;=64.99),(360-0.09*'SEC Calculator 2022'!H88),IF(AND('SEC Calculator 2022'!W88&gt;=65,'SEC Calculator 2022'!W88&lt;=66.99),(600-0.15*'SEC Calculator 2022'!H88),960-0.24*'SEC Calculator 2022'!H88))))),0)</f>
        <v>0</v>
      </c>
      <c r="Y88" s="80">
        <f t="shared" si="3"/>
        <v>122</v>
      </c>
      <c r="Z88" s="79">
        <f>IFERROR(IF(I88&lt;=3000,I88*VLOOKUP(Y88,'SEC Appendix V2'!$E$8:$H$107,3,FALSE),IF(Y88&lt;55,0,IF(AND('SEC Calculator 2022'!Y88&gt;=55,'SEC Calculator 2022'!Y88&lt;59.99),(120-0.03*'SEC Calculator 2022'!I88),IF(AND('SEC Calculator 2022'!Y88&gt;=60,'SEC Calculator 2022'!Y88&lt;=64.99),(360-0.09*'SEC Calculator 2022'!I88),IF(AND('SEC Calculator 2022'!Y88&gt;=65,'SEC Calculator 2022'!Y88&lt;=66.99),(600-0.15*'SEC Calculator 2022'!I88),960-0.24*'SEC Calculator 2022'!I88))))),0)</f>
        <v>0</v>
      </c>
      <c r="AA88" s="80">
        <f t="shared" si="4"/>
        <v>122</v>
      </c>
      <c r="AB88" s="79">
        <f>IFERROR(IF(J88&lt;=3000,J88*VLOOKUP(AA88,'SEC Appendix V2'!$E$8:$H$107,3,FALSE),IF(AA88&lt;55,0,IF(AND('SEC Calculator 2022'!AA88&gt;=55,'SEC Calculator 2022'!AA88&lt;59.99),(120-0.03*'SEC Calculator 2022'!J88),IF(AND('SEC Calculator 2022'!AA88&gt;=60,'SEC Calculator 2022'!AA88&lt;=64.99),(360-0.09*'SEC Calculator 2022'!J88),IF(AND('SEC Calculator 2022'!AA88&gt;=65,'SEC Calculator 2022'!AA88&lt;=66.99),(600-0.15*'SEC Calculator 2022'!J88),960-0.24*'SEC Calculator 2022'!J88))))),0)</f>
        <v>0</v>
      </c>
      <c r="AC88" s="80">
        <f t="shared" si="5"/>
        <v>122</v>
      </c>
      <c r="AD88" s="79">
        <f>IFERROR(IF(K88&lt;=3000,K88*VLOOKUP(AC88,'SEC Appendix V2'!$E$8:$H$107,3,FALSE),IF(AC88&lt;55,0,IF(AND('SEC Calculator 2022'!AC88&gt;=55,'SEC Calculator 2022'!AC88&lt;59.99),(120-0.03*'SEC Calculator 2022'!K88),IF(AND('SEC Calculator 2022'!AC88&gt;=60,'SEC Calculator 2022'!AC88&lt;=64.99),(360-0.09*'SEC Calculator 2022'!K88),IF(AND('SEC Calculator 2022'!AC88&gt;=65,'SEC Calculator 2022'!AC88&lt;=66.99),(600-0.15*'SEC Calculator 2022'!K88),960-0.24*'SEC Calculator 2022'!K88))))),0)</f>
        <v>0</v>
      </c>
      <c r="AE88" s="80">
        <f t="shared" si="6"/>
        <v>122</v>
      </c>
      <c r="AF88" s="79">
        <f>IFERROR(IF(L88&lt;=3000,L88*VLOOKUP(AE88,'SEC Appendix V2'!$E$8:$H$107,3,FALSE),IF(AE88&lt;55,0,IF(AND('SEC Calculator 2022'!AE88&gt;=55,'SEC Calculator 2022'!AE88&lt;59.99),(120-0.03*'SEC Calculator 2022'!L88),IF(AND('SEC Calculator 2022'!AE88&gt;=60,'SEC Calculator 2022'!AE88&lt;=64.99),(360-0.09*'SEC Calculator 2022'!L88),IF(AND('SEC Calculator 2022'!AE88&gt;=65,'SEC Calculator 2022'!AE88&lt;=66.99),(600-0.15*'SEC Calculator 2022'!L88),960-0.24*'SEC Calculator 2022'!L88))))),0)</f>
        <v>0</v>
      </c>
      <c r="AG88" s="80">
        <f t="shared" si="7"/>
        <v>122</v>
      </c>
      <c r="AH88" s="79">
        <f>IFERROR(IF(M88&lt;=3000,M88*VLOOKUP(AG88,'SEC Appendix V2'!$E$8:$H$107,3,FALSE),IF(AG88&lt;55,0,IF(AND('SEC Calculator 2022'!AG88&gt;=55,'SEC Calculator 2022'!AG88&lt;59.99),(120-0.03*'SEC Calculator 2022'!M88),IF(AND('SEC Calculator 2022'!AG88&gt;=60,'SEC Calculator 2022'!AG88&lt;=64.99),(360-0.09*'SEC Calculator 2022'!M88),IF(AND('SEC Calculator 2022'!AG88&gt;=65,'SEC Calculator 2022'!AG88&lt;=66.99),(600-0.15*'SEC Calculator 2022'!M88),960-0.24*'SEC Calculator 2022'!M88))))),0)</f>
        <v>0</v>
      </c>
      <c r="AI88" s="80">
        <f t="shared" si="8"/>
        <v>122</v>
      </c>
      <c r="AJ88" s="79">
        <f>IFERROR(IF(N88&lt;=3000,N88*VLOOKUP(AI88,'SEC Appendix V2'!$E$8:$H$107,3,FALSE),IF(AI88&lt;55,0,IF(AND('SEC Calculator 2022'!AI88&gt;=55,'SEC Calculator 2022'!AI88&lt;59.99),(120-0.03*'SEC Calculator 2022'!N88),IF(AND('SEC Calculator 2022'!AI88&gt;=60,'SEC Calculator 2022'!AI88&lt;=64.99),(360-0.09*'SEC Calculator 2022'!N88),IF(AND('SEC Calculator 2022'!AI88&gt;=65,'SEC Calculator 2022'!AI88&lt;=66.99),(600-0.15*'SEC Calculator 2022'!N88),960-0.24*'SEC Calculator 2022'!N88))))),0)</f>
        <v>0</v>
      </c>
      <c r="AK88" s="80">
        <f t="shared" si="9"/>
        <v>122</v>
      </c>
      <c r="AL88" s="79">
        <f>IFERROR(IF(O88&lt;=3000,O88*VLOOKUP(AK88,'SEC Appendix V2'!$E$8:$H$107,3,FALSE),IF(AK88&lt;55,0,IF(AND('SEC Calculator 2022'!AK88&gt;=55,'SEC Calculator 2022'!AK88&lt;59.99),(120-0.03*'SEC Calculator 2022'!O88),IF(AND('SEC Calculator 2022'!AK88&gt;=60,'SEC Calculator 2022'!AK88&lt;=64.99),(360-0.09*'SEC Calculator 2022'!O88),IF(AND('SEC Calculator 2022'!AK88&gt;=65,'SEC Calculator 2022'!AK88&lt;=66.99),(600-0.15*'SEC Calculator 2022'!O88),960-0.24*'SEC Calculator 2022'!O88))))),0)</f>
        <v>0</v>
      </c>
      <c r="AM88" s="80">
        <f t="shared" si="10"/>
        <v>122</v>
      </c>
      <c r="AN88" s="79">
        <f>IFERROR(IF(P88&lt;=3000,P88*VLOOKUP(AM88,'SEC Appendix V2'!$E$8:$H$107,3,FALSE),IF(AM88&lt;55,0,IF(AND('SEC Calculator 2022'!AM88&gt;=55,'SEC Calculator 2022'!AM88&lt;59.99),(120-0.03*'SEC Calculator 2022'!P88),IF(AND('SEC Calculator 2022'!AM88&gt;=60,'SEC Calculator 2022'!AM88&lt;=64.99),(360-0.09*'SEC Calculator 2022'!P88),IF(AND('SEC Calculator 2022'!AM88&gt;=65,'SEC Calculator 2022'!AM88&lt;=66.99),(600-0.15*'SEC Calculator 2022'!P88),960-0.24*'SEC Calculator 2022'!P88))))),0)</f>
        <v>0</v>
      </c>
      <c r="AO88" s="81">
        <f t="shared" si="12"/>
        <v>0</v>
      </c>
    </row>
    <row r="89" spans="1:41" outlineLevel="1" x14ac:dyDescent="0.25">
      <c r="A89" s="70">
        <v>60</v>
      </c>
      <c r="B89" s="58"/>
      <c r="C89" s="58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50">
        <f t="shared" si="11"/>
        <v>122</v>
      </c>
      <c r="R89" s="77">
        <f>IFERROR(IF(E89&lt;=3000,E89*VLOOKUP(Q89,'SEC Appendix V2'!$E$8:$H$107,3,FALSE),IF(Q89&lt;55,0,IF(AND('SEC Calculator 2022'!Q89&gt;=55,'SEC Calculator 2022'!Q89&lt;59.99),(120-0.03*'SEC Calculator 2022'!E89),IF(AND('SEC Calculator 2022'!Q89&gt;=60,'SEC Calculator 2022'!Q89&lt;=64.99),(360-0.09*'SEC Calculator 2022'!E89),IF(AND('SEC Calculator 2022'!Q89&gt;=65,'SEC Calculator 2022'!Q89&lt;=66.99),(600-0.15*'SEC Calculator 2022'!E89),960-0.24*'SEC Calculator 2022'!E89))))),0)</f>
        <v>0</v>
      </c>
      <c r="S89" s="78">
        <f t="shared" si="0"/>
        <v>122</v>
      </c>
      <c r="T89" s="79">
        <f>IFERROR(IF(F89&lt;=3000,F89*VLOOKUP(S89,'SEC Appendix V2'!$E$8:$H$107,3,FALSE),IF(S89&lt;55,0,IF(AND('SEC Calculator 2022'!S89&gt;=55,'SEC Calculator 2022'!S89&lt;59.99),(120-0.03*'SEC Calculator 2022'!F89),IF(AND('SEC Calculator 2022'!S89&gt;=60,'SEC Calculator 2022'!S89&lt;=64.99),(360-0.09*'SEC Calculator 2022'!F89),IF(AND('SEC Calculator 2022'!S89&gt;=65,'SEC Calculator 2022'!S89&lt;=66.99),(600-0.15*'SEC Calculator 2022'!F89),960-0.24*'SEC Calculator 2022'!F89))))),0)</f>
        <v>0</v>
      </c>
      <c r="U89" s="80">
        <f t="shared" si="1"/>
        <v>122</v>
      </c>
      <c r="V89" s="79">
        <f>IFERROR(IF(G89&lt;=3000,G89*VLOOKUP(U89,'SEC Appendix V2'!$E$8:$H$107,3,FALSE),IF(U89&lt;55,0,IF(AND('SEC Calculator 2022'!U89&gt;=55,'SEC Calculator 2022'!U89&lt;59.99),(120-0.03*'SEC Calculator 2022'!G89),IF(AND('SEC Calculator 2022'!U89&gt;=60,'SEC Calculator 2022'!U89&lt;=64.99),(360-0.09*'SEC Calculator 2022'!G89),IF(AND('SEC Calculator 2022'!U89&gt;=65,'SEC Calculator 2022'!U89&lt;=66.99),(600-0.15*'SEC Calculator 2022'!G89),960-0.24*'SEC Calculator 2022'!G89))))),0)</f>
        <v>0</v>
      </c>
      <c r="W89" s="80">
        <f t="shared" si="2"/>
        <v>122</v>
      </c>
      <c r="X89" s="79">
        <f>IFERROR(IF(H89&lt;=3000,H89*VLOOKUP(W89,'SEC Appendix V2'!$E$8:$H$107,3,FALSE),IF(W89&lt;55,0,IF(AND('SEC Calculator 2022'!W89&gt;=55,'SEC Calculator 2022'!W89&lt;59.99),(120-0.03*'SEC Calculator 2022'!H89),IF(AND('SEC Calculator 2022'!W89&gt;=60,'SEC Calculator 2022'!W89&lt;=64.99),(360-0.09*'SEC Calculator 2022'!H89),IF(AND('SEC Calculator 2022'!W89&gt;=65,'SEC Calculator 2022'!W89&lt;=66.99),(600-0.15*'SEC Calculator 2022'!H89),960-0.24*'SEC Calculator 2022'!H89))))),0)</f>
        <v>0</v>
      </c>
      <c r="Y89" s="80">
        <f t="shared" si="3"/>
        <v>122</v>
      </c>
      <c r="Z89" s="79">
        <f>IFERROR(IF(I89&lt;=3000,I89*VLOOKUP(Y89,'SEC Appendix V2'!$E$8:$H$107,3,FALSE),IF(Y89&lt;55,0,IF(AND('SEC Calculator 2022'!Y89&gt;=55,'SEC Calculator 2022'!Y89&lt;59.99),(120-0.03*'SEC Calculator 2022'!I89),IF(AND('SEC Calculator 2022'!Y89&gt;=60,'SEC Calculator 2022'!Y89&lt;=64.99),(360-0.09*'SEC Calculator 2022'!I89),IF(AND('SEC Calculator 2022'!Y89&gt;=65,'SEC Calculator 2022'!Y89&lt;=66.99),(600-0.15*'SEC Calculator 2022'!I89),960-0.24*'SEC Calculator 2022'!I89))))),0)</f>
        <v>0</v>
      </c>
      <c r="AA89" s="80">
        <f t="shared" si="4"/>
        <v>122</v>
      </c>
      <c r="AB89" s="79">
        <f>IFERROR(IF(J89&lt;=3000,J89*VLOOKUP(AA89,'SEC Appendix V2'!$E$8:$H$107,3,FALSE),IF(AA89&lt;55,0,IF(AND('SEC Calculator 2022'!AA89&gt;=55,'SEC Calculator 2022'!AA89&lt;59.99),(120-0.03*'SEC Calculator 2022'!J89),IF(AND('SEC Calculator 2022'!AA89&gt;=60,'SEC Calculator 2022'!AA89&lt;=64.99),(360-0.09*'SEC Calculator 2022'!J89),IF(AND('SEC Calculator 2022'!AA89&gt;=65,'SEC Calculator 2022'!AA89&lt;=66.99),(600-0.15*'SEC Calculator 2022'!J89),960-0.24*'SEC Calculator 2022'!J89))))),0)</f>
        <v>0</v>
      </c>
      <c r="AC89" s="80">
        <f t="shared" si="5"/>
        <v>122</v>
      </c>
      <c r="AD89" s="79">
        <f>IFERROR(IF(K89&lt;=3000,K89*VLOOKUP(AC89,'SEC Appendix V2'!$E$8:$H$107,3,FALSE),IF(AC89&lt;55,0,IF(AND('SEC Calculator 2022'!AC89&gt;=55,'SEC Calculator 2022'!AC89&lt;59.99),(120-0.03*'SEC Calculator 2022'!K89),IF(AND('SEC Calculator 2022'!AC89&gt;=60,'SEC Calculator 2022'!AC89&lt;=64.99),(360-0.09*'SEC Calculator 2022'!K89),IF(AND('SEC Calculator 2022'!AC89&gt;=65,'SEC Calculator 2022'!AC89&lt;=66.99),(600-0.15*'SEC Calculator 2022'!K89),960-0.24*'SEC Calculator 2022'!K89))))),0)</f>
        <v>0</v>
      </c>
      <c r="AE89" s="80">
        <f t="shared" si="6"/>
        <v>122</v>
      </c>
      <c r="AF89" s="79">
        <f>IFERROR(IF(L89&lt;=3000,L89*VLOOKUP(AE89,'SEC Appendix V2'!$E$8:$H$107,3,FALSE),IF(AE89&lt;55,0,IF(AND('SEC Calculator 2022'!AE89&gt;=55,'SEC Calculator 2022'!AE89&lt;59.99),(120-0.03*'SEC Calculator 2022'!L89),IF(AND('SEC Calculator 2022'!AE89&gt;=60,'SEC Calculator 2022'!AE89&lt;=64.99),(360-0.09*'SEC Calculator 2022'!L89),IF(AND('SEC Calculator 2022'!AE89&gt;=65,'SEC Calculator 2022'!AE89&lt;=66.99),(600-0.15*'SEC Calculator 2022'!L89),960-0.24*'SEC Calculator 2022'!L89))))),0)</f>
        <v>0</v>
      </c>
      <c r="AG89" s="80">
        <f t="shared" si="7"/>
        <v>122</v>
      </c>
      <c r="AH89" s="79">
        <f>IFERROR(IF(M89&lt;=3000,M89*VLOOKUP(AG89,'SEC Appendix V2'!$E$8:$H$107,3,FALSE),IF(AG89&lt;55,0,IF(AND('SEC Calculator 2022'!AG89&gt;=55,'SEC Calculator 2022'!AG89&lt;59.99),(120-0.03*'SEC Calculator 2022'!M89),IF(AND('SEC Calculator 2022'!AG89&gt;=60,'SEC Calculator 2022'!AG89&lt;=64.99),(360-0.09*'SEC Calculator 2022'!M89),IF(AND('SEC Calculator 2022'!AG89&gt;=65,'SEC Calculator 2022'!AG89&lt;=66.99),(600-0.15*'SEC Calculator 2022'!M89),960-0.24*'SEC Calculator 2022'!M89))))),0)</f>
        <v>0</v>
      </c>
      <c r="AI89" s="80">
        <f t="shared" si="8"/>
        <v>122</v>
      </c>
      <c r="AJ89" s="79">
        <f>IFERROR(IF(N89&lt;=3000,N89*VLOOKUP(AI89,'SEC Appendix V2'!$E$8:$H$107,3,FALSE),IF(AI89&lt;55,0,IF(AND('SEC Calculator 2022'!AI89&gt;=55,'SEC Calculator 2022'!AI89&lt;59.99),(120-0.03*'SEC Calculator 2022'!N89),IF(AND('SEC Calculator 2022'!AI89&gt;=60,'SEC Calculator 2022'!AI89&lt;=64.99),(360-0.09*'SEC Calculator 2022'!N89),IF(AND('SEC Calculator 2022'!AI89&gt;=65,'SEC Calculator 2022'!AI89&lt;=66.99),(600-0.15*'SEC Calculator 2022'!N89),960-0.24*'SEC Calculator 2022'!N89))))),0)</f>
        <v>0</v>
      </c>
      <c r="AK89" s="80">
        <f t="shared" si="9"/>
        <v>122</v>
      </c>
      <c r="AL89" s="79">
        <f>IFERROR(IF(O89&lt;=3000,O89*VLOOKUP(AK89,'SEC Appendix V2'!$E$8:$H$107,3,FALSE),IF(AK89&lt;55,0,IF(AND('SEC Calculator 2022'!AK89&gt;=55,'SEC Calculator 2022'!AK89&lt;59.99),(120-0.03*'SEC Calculator 2022'!O89),IF(AND('SEC Calculator 2022'!AK89&gt;=60,'SEC Calculator 2022'!AK89&lt;=64.99),(360-0.09*'SEC Calculator 2022'!O89),IF(AND('SEC Calculator 2022'!AK89&gt;=65,'SEC Calculator 2022'!AK89&lt;=66.99),(600-0.15*'SEC Calculator 2022'!O89),960-0.24*'SEC Calculator 2022'!O89))))),0)</f>
        <v>0</v>
      </c>
      <c r="AM89" s="80">
        <f t="shared" si="10"/>
        <v>122</v>
      </c>
      <c r="AN89" s="79">
        <f>IFERROR(IF(P89&lt;=3000,P89*VLOOKUP(AM89,'SEC Appendix V2'!$E$8:$H$107,3,FALSE),IF(AM89&lt;55,0,IF(AND('SEC Calculator 2022'!AM89&gt;=55,'SEC Calculator 2022'!AM89&lt;59.99),(120-0.03*'SEC Calculator 2022'!P89),IF(AND('SEC Calculator 2022'!AM89&gt;=60,'SEC Calculator 2022'!AM89&lt;=64.99),(360-0.09*'SEC Calculator 2022'!P89),IF(AND('SEC Calculator 2022'!AM89&gt;=65,'SEC Calculator 2022'!AM89&lt;=66.99),(600-0.15*'SEC Calculator 2022'!P89),960-0.24*'SEC Calculator 2022'!P89))))),0)</f>
        <v>0</v>
      </c>
      <c r="AO89" s="81">
        <f t="shared" si="12"/>
        <v>0</v>
      </c>
    </row>
    <row r="90" spans="1:41" outlineLevel="1" x14ac:dyDescent="0.25">
      <c r="A90" s="70">
        <v>61</v>
      </c>
      <c r="B90" s="57"/>
      <c r="C90" s="58"/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50">
        <f t="shared" si="11"/>
        <v>122</v>
      </c>
      <c r="R90" s="77">
        <f>IFERROR(IF(E90&lt;=3000,E90*VLOOKUP(Q90,'SEC Appendix V2'!$E$8:$H$107,3,FALSE),IF(Q90&lt;55,0,IF(AND('SEC Calculator 2022'!Q90&gt;=55,'SEC Calculator 2022'!Q90&lt;59.99),(120-0.03*'SEC Calculator 2022'!E90),IF(AND('SEC Calculator 2022'!Q90&gt;=60,'SEC Calculator 2022'!Q90&lt;=64.99),(360-0.09*'SEC Calculator 2022'!E90),IF(AND('SEC Calculator 2022'!Q90&gt;=65,'SEC Calculator 2022'!Q90&lt;=66.99),(600-0.15*'SEC Calculator 2022'!E90),960-0.24*'SEC Calculator 2022'!E90))))),0)</f>
        <v>0</v>
      </c>
      <c r="S90" s="78">
        <f t="shared" si="0"/>
        <v>122</v>
      </c>
      <c r="T90" s="79">
        <f>IFERROR(IF(F90&lt;=3000,F90*VLOOKUP(S90,'SEC Appendix V2'!$E$8:$H$107,3,FALSE),IF(S90&lt;55,0,IF(AND('SEC Calculator 2022'!S90&gt;=55,'SEC Calculator 2022'!S90&lt;59.99),(120-0.03*'SEC Calculator 2022'!F90),IF(AND('SEC Calculator 2022'!S90&gt;=60,'SEC Calculator 2022'!S90&lt;=64.99),(360-0.09*'SEC Calculator 2022'!F90),IF(AND('SEC Calculator 2022'!S90&gt;=65,'SEC Calculator 2022'!S90&lt;=66.99),(600-0.15*'SEC Calculator 2022'!F90),960-0.24*'SEC Calculator 2022'!F90))))),0)</f>
        <v>0</v>
      </c>
      <c r="U90" s="80">
        <f t="shared" si="1"/>
        <v>122</v>
      </c>
      <c r="V90" s="79">
        <f>IFERROR(IF(G90&lt;=3000,G90*VLOOKUP(U90,'SEC Appendix V2'!$E$8:$H$107,3,FALSE),IF(U90&lt;55,0,IF(AND('SEC Calculator 2022'!U90&gt;=55,'SEC Calculator 2022'!U90&lt;59.99),(120-0.03*'SEC Calculator 2022'!G90),IF(AND('SEC Calculator 2022'!U90&gt;=60,'SEC Calculator 2022'!U90&lt;=64.99),(360-0.09*'SEC Calculator 2022'!G90),IF(AND('SEC Calculator 2022'!U90&gt;=65,'SEC Calculator 2022'!U90&lt;=66.99),(600-0.15*'SEC Calculator 2022'!G90),960-0.24*'SEC Calculator 2022'!G90))))),0)</f>
        <v>0</v>
      </c>
      <c r="W90" s="80">
        <f t="shared" si="2"/>
        <v>122</v>
      </c>
      <c r="X90" s="79">
        <f>IFERROR(IF(H90&lt;=3000,H90*VLOOKUP(W90,'SEC Appendix V2'!$E$8:$H$107,3,FALSE),IF(W90&lt;55,0,IF(AND('SEC Calculator 2022'!W90&gt;=55,'SEC Calculator 2022'!W90&lt;59.99),(120-0.03*'SEC Calculator 2022'!H90),IF(AND('SEC Calculator 2022'!W90&gt;=60,'SEC Calculator 2022'!W90&lt;=64.99),(360-0.09*'SEC Calculator 2022'!H90),IF(AND('SEC Calculator 2022'!W90&gt;=65,'SEC Calculator 2022'!W90&lt;=66.99),(600-0.15*'SEC Calculator 2022'!H90),960-0.24*'SEC Calculator 2022'!H90))))),0)</f>
        <v>0</v>
      </c>
      <c r="Y90" s="80">
        <f t="shared" si="3"/>
        <v>122</v>
      </c>
      <c r="Z90" s="79">
        <f>IFERROR(IF(I90&lt;=3000,I90*VLOOKUP(Y90,'SEC Appendix V2'!$E$8:$H$107,3,FALSE),IF(Y90&lt;55,0,IF(AND('SEC Calculator 2022'!Y90&gt;=55,'SEC Calculator 2022'!Y90&lt;59.99),(120-0.03*'SEC Calculator 2022'!I90),IF(AND('SEC Calculator 2022'!Y90&gt;=60,'SEC Calculator 2022'!Y90&lt;=64.99),(360-0.09*'SEC Calculator 2022'!I90),IF(AND('SEC Calculator 2022'!Y90&gt;=65,'SEC Calculator 2022'!Y90&lt;=66.99),(600-0.15*'SEC Calculator 2022'!I90),960-0.24*'SEC Calculator 2022'!I90))))),0)</f>
        <v>0</v>
      </c>
      <c r="AA90" s="80">
        <f t="shared" si="4"/>
        <v>122</v>
      </c>
      <c r="AB90" s="79">
        <f>IFERROR(IF(J90&lt;=3000,J90*VLOOKUP(AA90,'SEC Appendix V2'!$E$8:$H$107,3,FALSE),IF(AA90&lt;55,0,IF(AND('SEC Calculator 2022'!AA90&gt;=55,'SEC Calculator 2022'!AA90&lt;59.99),(120-0.03*'SEC Calculator 2022'!J90),IF(AND('SEC Calculator 2022'!AA90&gt;=60,'SEC Calculator 2022'!AA90&lt;=64.99),(360-0.09*'SEC Calculator 2022'!J90),IF(AND('SEC Calculator 2022'!AA90&gt;=65,'SEC Calculator 2022'!AA90&lt;=66.99),(600-0.15*'SEC Calculator 2022'!J90),960-0.24*'SEC Calculator 2022'!J90))))),0)</f>
        <v>0</v>
      </c>
      <c r="AC90" s="80">
        <f t="shared" si="5"/>
        <v>122</v>
      </c>
      <c r="AD90" s="79">
        <f>IFERROR(IF(K90&lt;=3000,K90*VLOOKUP(AC90,'SEC Appendix V2'!$E$8:$H$107,3,FALSE),IF(AC90&lt;55,0,IF(AND('SEC Calculator 2022'!AC90&gt;=55,'SEC Calculator 2022'!AC90&lt;59.99),(120-0.03*'SEC Calculator 2022'!K90),IF(AND('SEC Calculator 2022'!AC90&gt;=60,'SEC Calculator 2022'!AC90&lt;=64.99),(360-0.09*'SEC Calculator 2022'!K90),IF(AND('SEC Calculator 2022'!AC90&gt;=65,'SEC Calculator 2022'!AC90&lt;=66.99),(600-0.15*'SEC Calculator 2022'!K90),960-0.24*'SEC Calculator 2022'!K90))))),0)</f>
        <v>0</v>
      </c>
      <c r="AE90" s="80">
        <f t="shared" si="6"/>
        <v>122</v>
      </c>
      <c r="AF90" s="79">
        <f>IFERROR(IF(L90&lt;=3000,L90*VLOOKUP(AE90,'SEC Appendix V2'!$E$8:$H$107,3,FALSE),IF(AE90&lt;55,0,IF(AND('SEC Calculator 2022'!AE90&gt;=55,'SEC Calculator 2022'!AE90&lt;59.99),(120-0.03*'SEC Calculator 2022'!L90),IF(AND('SEC Calculator 2022'!AE90&gt;=60,'SEC Calculator 2022'!AE90&lt;=64.99),(360-0.09*'SEC Calculator 2022'!L90),IF(AND('SEC Calculator 2022'!AE90&gt;=65,'SEC Calculator 2022'!AE90&lt;=66.99),(600-0.15*'SEC Calculator 2022'!L90),960-0.24*'SEC Calculator 2022'!L90))))),0)</f>
        <v>0</v>
      </c>
      <c r="AG90" s="80">
        <f t="shared" si="7"/>
        <v>122</v>
      </c>
      <c r="AH90" s="79">
        <f>IFERROR(IF(M90&lt;=3000,M90*VLOOKUP(AG90,'SEC Appendix V2'!$E$8:$H$107,3,FALSE),IF(AG90&lt;55,0,IF(AND('SEC Calculator 2022'!AG90&gt;=55,'SEC Calculator 2022'!AG90&lt;59.99),(120-0.03*'SEC Calculator 2022'!M90),IF(AND('SEC Calculator 2022'!AG90&gt;=60,'SEC Calculator 2022'!AG90&lt;=64.99),(360-0.09*'SEC Calculator 2022'!M90),IF(AND('SEC Calculator 2022'!AG90&gt;=65,'SEC Calculator 2022'!AG90&lt;=66.99),(600-0.15*'SEC Calculator 2022'!M90),960-0.24*'SEC Calculator 2022'!M90))))),0)</f>
        <v>0</v>
      </c>
      <c r="AI90" s="80">
        <f t="shared" si="8"/>
        <v>122</v>
      </c>
      <c r="AJ90" s="79">
        <f>IFERROR(IF(N90&lt;=3000,N90*VLOOKUP(AI90,'SEC Appendix V2'!$E$8:$H$107,3,FALSE),IF(AI90&lt;55,0,IF(AND('SEC Calculator 2022'!AI90&gt;=55,'SEC Calculator 2022'!AI90&lt;59.99),(120-0.03*'SEC Calculator 2022'!N90),IF(AND('SEC Calculator 2022'!AI90&gt;=60,'SEC Calculator 2022'!AI90&lt;=64.99),(360-0.09*'SEC Calculator 2022'!N90),IF(AND('SEC Calculator 2022'!AI90&gt;=65,'SEC Calculator 2022'!AI90&lt;=66.99),(600-0.15*'SEC Calculator 2022'!N90),960-0.24*'SEC Calculator 2022'!N90))))),0)</f>
        <v>0</v>
      </c>
      <c r="AK90" s="80">
        <f t="shared" si="9"/>
        <v>122</v>
      </c>
      <c r="AL90" s="79">
        <f>IFERROR(IF(O90&lt;=3000,O90*VLOOKUP(AK90,'SEC Appendix V2'!$E$8:$H$107,3,FALSE),IF(AK90&lt;55,0,IF(AND('SEC Calculator 2022'!AK90&gt;=55,'SEC Calculator 2022'!AK90&lt;59.99),(120-0.03*'SEC Calculator 2022'!O90),IF(AND('SEC Calculator 2022'!AK90&gt;=60,'SEC Calculator 2022'!AK90&lt;=64.99),(360-0.09*'SEC Calculator 2022'!O90),IF(AND('SEC Calculator 2022'!AK90&gt;=65,'SEC Calculator 2022'!AK90&lt;=66.99),(600-0.15*'SEC Calculator 2022'!O90),960-0.24*'SEC Calculator 2022'!O90))))),0)</f>
        <v>0</v>
      </c>
      <c r="AM90" s="80">
        <f t="shared" si="10"/>
        <v>122</v>
      </c>
      <c r="AN90" s="79">
        <f>IFERROR(IF(P90&lt;=3000,P90*VLOOKUP(AM90,'SEC Appendix V2'!$E$8:$H$107,3,FALSE),IF(AM90&lt;55,0,IF(AND('SEC Calculator 2022'!AM90&gt;=55,'SEC Calculator 2022'!AM90&lt;59.99),(120-0.03*'SEC Calculator 2022'!P90),IF(AND('SEC Calculator 2022'!AM90&gt;=60,'SEC Calculator 2022'!AM90&lt;=64.99),(360-0.09*'SEC Calculator 2022'!P90),IF(AND('SEC Calculator 2022'!AM90&gt;=65,'SEC Calculator 2022'!AM90&lt;=66.99),(600-0.15*'SEC Calculator 2022'!P90),960-0.24*'SEC Calculator 2022'!P90))))),0)</f>
        <v>0</v>
      </c>
      <c r="AO90" s="81">
        <f t="shared" si="12"/>
        <v>0</v>
      </c>
    </row>
    <row r="91" spans="1:41" outlineLevel="1" x14ac:dyDescent="0.25">
      <c r="A91" s="70">
        <v>62</v>
      </c>
      <c r="B91" s="57"/>
      <c r="C91" s="58"/>
      <c r="D91" s="59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50">
        <f t="shared" si="11"/>
        <v>122</v>
      </c>
      <c r="R91" s="77">
        <f>IFERROR(IF(E91&lt;=3000,E91*VLOOKUP(Q91,'SEC Appendix V2'!$E$8:$H$107,3,FALSE),IF(Q91&lt;55,0,IF(AND('SEC Calculator 2022'!Q91&gt;=55,'SEC Calculator 2022'!Q91&lt;59.99),(120-0.03*'SEC Calculator 2022'!E91),IF(AND('SEC Calculator 2022'!Q91&gt;=60,'SEC Calculator 2022'!Q91&lt;=64.99),(360-0.09*'SEC Calculator 2022'!E91),IF(AND('SEC Calculator 2022'!Q91&gt;=65,'SEC Calculator 2022'!Q91&lt;=66.99),(600-0.15*'SEC Calculator 2022'!E91),960-0.24*'SEC Calculator 2022'!E91))))),0)</f>
        <v>0</v>
      </c>
      <c r="S91" s="78">
        <f t="shared" si="0"/>
        <v>122</v>
      </c>
      <c r="T91" s="79">
        <f>IFERROR(IF(F91&lt;=3000,F91*VLOOKUP(S91,'SEC Appendix V2'!$E$8:$H$107,3,FALSE),IF(S91&lt;55,0,IF(AND('SEC Calculator 2022'!S91&gt;=55,'SEC Calculator 2022'!S91&lt;59.99),(120-0.03*'SEC Calculator 2022'!F91),IF(AND('SEC Calculator 2022'!S91&gt;=60,'SEC Calculator 2022'!S91&lt;=64.99),(360-0.09*'SEC Calculator 2022'!F91),IF(AND('SEC Calculator 2022'!S91&gt;=65,'SEC Calculator 2022'!S91&lt;=66.99),(600-0.15*'SEC Calculator 2022'!F91),960-0.24*'SEC Calculator 2022'!F91))))),0)</f>
        <v>0</v>
      </c>
      <c r="U91" s="80">
        <f t="shared" si="1"/>
        <v>122</v>
      </c>
      <c r="V91" s="79">
        <f>IFERROR(IF(G91&lt;=3000,G91*VLOOKUP(U91,'SEC Appendix V2'!$E$8:$H$107,3,FALSE),IF(U91&lt;55,0,IF(AND('SEC Calculator 2022'!U91&gt;=55,'SEC Calculator 2022'!U91&lt;59.99),(120-0.03*'SEC Calculator 2022'!G91),IF(AND('SEC Calculator 2022'!U91&gt;=60,'SEC Calculator 2022'!U91&lt;=64.99),(360-0.09*'SEC Calculator 2022'!G91),IF(AND('SEC Calculator 2022'!U91&gt;=65,'SEC Calculator 2022'!U91&lt;=66.99),(600-0.15*'SEC Calculator 2022'!G91),960-0.24*'SEC Calculator 2022'!G91))))),0)</f>
        <v>0</v>
      </c>
      <c r="W91" s="80">
        <f t="shared" si="2"/>
        <v>122</v>
      </c>
      <c r="X91" s="79">
        <f>IFERROR(IF(H91&lt;=3000,H91*VLOOKUP(W91,'SEC Appendix V2'!$E$8:$H$107,3,FALSE),IF(W91&lt;55,0,IF(AND('SEC Calculator 2022'!W91&gt;=55,'SEC Calculator 2022'!W91&lt;59.99),(120-0.03*'SEC Calculator 2022'!H91),IF(AND('SEC Calculator 2022'!W91&gt;=60,'SEC Calculator 2022'!W91&lt;=64.99),(360-0.09*'SEC Calculator 2022'!H91),IF(AND('SEC Calculator 2022'!W91&gt;=65,'SEC Calculator 2022'!W91&lt;=66.99),(600-0.15*'SEC Calculator 2022'!H91),960-0.24*'SEC Calculator 2022'!H91))))),0)</f>
        <v>0</v>
      </c>
      <c r="Y91" s="80">
        <f t="shared" si="3"/>
        <v>122</v>
      </c>
      <c r="Z91" s="79">
        <f>IFERROR(IF(I91&lt;=3000,I91*VLOOKUP(Y91,'SEC Appendix V2'!$E$8:$H$107,3,FALSE),IF(Y91&lt;55,0,IF(AND('SEC Calculator 2022'!Y91&gt;=55,'SEC Calculator 2022'!Y91&lt;59.99),(120-0.03*'SEC Calculator 2022'!I91),IF(AND('SEC Calculator 2022'!Y91&gt;=60,'SEC Calculator 2022'!Y91&lt;=64.99),(360-0.09*'SEC Calculator 2022'!I91),IF(AND('SEC Calculator 2022'!Y91&gt;=65,'SEC Calculator 2022'!Y91&lt;=66.99),(600-0.15*'SEC Calculator 2022'!I91),960-0.24*'SEC Calculator 2022'!I91))))),0)</f>
        <v>0</v>
      </c>
      <c r="AA91" s="80">
        <f t="shared" si="4"/>
        <v>122</v>
      </c>
      <c r="AB91" s="79">
        <f>IFERROR(IF(J91&lt;=3000,J91*VLOOKUP(AA91,'SEC Appendix V2'!$E$8:$H$107,3,FALSE),IF(AA91&lt;55,0,IF(AND('SEC Calculator 2022'!AA91&gt;=55,'SEC Calculator 2022'!AA91&lt;59.99),(120-0.03*'SEC Calculator 2022'!J91),IF(AND('SEC Calculator 2022'!AA91&gt;=60,'SEC Calculator 2022'!AA91&lt;=64.99),(360-0.09*'SEC Calculator 2022'!J91),IF(AND('SEC Calculator 2022'!AA91&gt;=65,'SEC Calculator 2022'!AA91&lt;=66.99),(600-0.15*'SEC Calculator 2022'!J91),960-0.24*'SEC Calculator 2022'!J91))))),0)</f>
        <v>0</v>
      </c>
      <c r="AC91" s="80">
        <f t="shared" si="5"/>
        <v>122</v>
      </c>
      <c r="AD91" s="79">
        <f>IFERROR(IF(K91&lt;=3000,K91*VLOOKUP(AC91,'SEC Appendix V2'!$E$8:$H$107,3,FALSE),IF(AC91&lt;55,0,IF(AND('SEC Calculator 2022'!AC91&gt;=55,'SEC Calculator 2022'!AC91&lt;59.99),(120-0.03*'SEC Calculator 2022'!K91),IF(AND('SEC Calculator 2022'!AC91&gt;=60,'SEC Calculator 2022'!AC91&lt;=64.99),(360-0.09*'SEC Calculator 2022'!K91),IF(AND('SEC Calculator 2022'!AC91&gt;=65,'SEC Calculator 2022'!AC91&lt;=66.99),(600-0.15*'SEC Calculator 2022'!K91),960-0.24*'SEC Calculator 2022'!K91))))),0)</f>
        <v>0</v>
      </c>
      <c r="AE91" s="80">
        <f t="shared" si="6"/>
        <v>122</v>
      </c>
      <c r="AF91" s="79">
        <f>IFERROR(IF(L91&lt;=3000,L91*VLOOKUP(AE91,'SEC Appendix V2'!$E$8:$H$107,3,FALSE),IF(AE91&lt;55,0,IF(AND('SEC Calculator 2022'!AE91&gt;=55,'SEC Calculator 2022'!AE91&lt;59.99),(120-0.03*'SEC Calculator 2022'!L91),IF(AND('SEC Calculator 2022'!AE91&gt;=60,'SEC Calculator 2022'!AE91&lt;=64.99),(360-0.09*'SEC Calculator 2022'!L91),IF(AND('SEC Calculator 2022'!AE91&gt;=65,'SEC Calculator 2022'!AE91&lt;=66.99),(600-0.15*'SEC Calculator 2022'!L91),960-0.24*'SEC Calculator 2022'!L91))))),0)</f>
        <v>0</v>
      </c>
      <c r="AG91" s="80">
        <f t="shared" si="7"/>
        <v>122</v>
      </c>
      <c r="AH91" s="79">
        <f>IFERROR(IF(M91&lt;=3000,M91*VLOOKUP(AG91,'SEC Appendix V2'!$E$8:$H$107,3,FALSE),IF(AG91&lt;55,0,IF(AND('SEC Calculator 2022'!AG91&gt;=55,'SEC Calculator 2022'!AG91&lt;59.99),(120-0.03*'SEC Calculator 2022'!M91),IF(AND('SEC Calculator 2022'!AG91&gt;=60,'SEC Calculator 2022'!AG91&lt;=64.99),(360-0.09*'SEC Calculator 2022'!M91),IF(AND('SEC Calculator 2022'!AG91&gt;=65,'SEC Calculator 2022'!AG91&lt;=66.99),(600-0.15*'SEC Calculator 2022'!M91),960-0.24*'SEC Calculator 2022'!M91))))),0)</f>
        <v>0</v>
      </c>
      <c r="AI91" s="80">
        <f t="shared" si="8"/>
        <v>122</v>
      </c>
      <c r="AJ91" s="79">
        <f>IFERROR(IF(N91&lt;=3000,N91*VLOOKUP(AI91,'SEC Appendix V2'!$E$8:$H$107,3,FALSE),IF(AI91&lt;55,0,IF(AND('SEC Calculator 2022'!AI91&gt;=55,'SEC Calculator 2022'!AI91&lt;59.99),(120-0.03*'SEC Calculator 2022'!N91),IF(AND('SEC Calculator 2022'!AI91&gt;=60,'SEC Calculator 2022'!AI91&lt;=64.99),(360-0.09*'SEC Calculator 2022'!N91),IF(AND('SEC Calculator 2022'!AI91&gt;=65,'SEC Calculator 2022'!AI91&lt;=66.99),(600-0.15*'SEC Calculator 2022'!N91),960-0.24*'SEC Calculator 2022'!N91))))),0)</f>
        <v>0</v>
      </c>
      <c r="AK91" s="80">
        <f t="shared" si="9"/>
        <v>122</v>
      </c>
      <c r="AL91" s="79">
        <f>IFERROR(IF(O91&lt;=3000,O91*VLOOKUP(AK91,'SEC Appendix V2'!$E$8:$H$107,3,FALSE),IF(AK91&lt;55,0,IF(AND('SEC Calculator 2022'!AK91&gt;=55,'SEC Calculator 2022'!AK91&lt;59.99),(120-0.03*'SEC Calculator 2022'!O91),IF(AND('SEC Calculator 2022'!AK91&gt;=60,'SEC Calculator 2022'!AK91&lt;=64.99),(360-0.09*'SEC Calculator 2022'!O91),IF(AND('SEC Calculator 2022'!AK91&gt;=65,'SEC Calculator 2022'!AK91&lt;=66.99),(600-0.15*'SEC Calculator 2022'!O91),960-0.24*'SEC Calculator 2022'!O91))))),0)</f>
        <v>0</v>
      </c>
      <c r="AM91" s="80">
        <f t="shared" si="10"/>
        <v>122</v>
      </c>
      <c r="AN91" s="79">
        <f>IFERROR(IF(P91&lt;=3000,P91*VLOOKUP(AM91,'SEC Appendix V2'!$E$8:$H$107,3,FALSE),IF(AM91&lt;55,0,IF(AND('SEC Calculator 2022'!AM91&gt;=55,'SEC Calculator 2022'!AM91&lt;59.99),(120-0.03*'SEC Calculator 2022'!P91),IF(AND('SEC Calculator 2022'!AM91&gt;=60,'SEC Calculator 2022'!AM91&lt;=64.99),(360-0.09*'SEC Calculator 2022'!P91),IF(AND('SEC Calculator 2022'!AM91&gt;=65,'SEC Calculator 2022'!AM91&lt;=66.99),(600-0.15*'SEC Calculator 2022'!P91),960-0.24*'SEC Calculator 2022'!P91))))),0)</f>
        <v>0</v>
      </c>
      <c r="AO91" s="81">
        <f t="shared" si="12"/>
        <v>0</v>
      </c>
    </row>
    <row r="92" spans="1:41" outlineLevel="1" x14ac:dyDescent="0.25">
      <c r="A92" s="70">
        <v>63</v>
      </c>
      <c r="B92" s="58"/>
      <c r="C92" s="58"/>
      <c r="D92" s="59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50">
        <f t="shared" si="11"/>
        <v>122</v>
      </c>
      <c r="R92" s="77">
        <f>IFERROR(IF(E92&lt;=3000,E92*VLOOKUP(Q92,'SEC Appendix V2'!$E$8:$H$107,3,FALSE),IF(Q92&lt;55,0,IF(AND('SEC Calculator 2022'!Q92&gt;=55,'SEC Calculator 2022'!Q92&lt;59.99),(120-0.03*'SEC Calculator 2022'!E92),IF(AND('SEC Calculator 2022'!Q92&gt;=60,'SEC Calculator 2022'!Q92&lt;=64.99),(360-0.09*'SEC Calculator 2022'!E92),IF(AND('SEC Calculator 2022'!Q92&gt;=65,'SEC Calculator 2022'!Q92&lt;=66.99),(600-0.15*'SEC Calculator 2022'!E92),960-0.24*'SEC Calculator 2022'!E92))))),0)</f>
        <v>0</v>
      </c>
      <c r="S92" s="78">
        <f t="shared" si="0"/>
        <v>122</v>
      </c>
      <c r="T92" s="79">
        <f>IFERROR(IF(F92&lt;=3000,F92*VLOOKUP(S92,'SEC Appendix V2'!$E$8:$H$107,3,FALSE),IF(S92&lt;55,0,IF(AND('SEC Calculator 2022'!S92&gt;=55,'SEC Calculator 2022'!S92&lt;59.99),(120-0.03*'SEC Calculator 2022'!F92),IF(AND('SEC Calculator 2022'!S92&gt;=60,'SEC Calculator 2022'!S92&lt;=64.99),(360-0.09*'SEC Calculator 2022'!F92),IF(AND('SEC Calculator 2022'!S92&gt;=65,'SEC Calculator 2022'!S92&lt;=66.99),(600-0.15*'SEC Calculator 2022'!F92),960-0.24*'SEC Calculator 2022'!F92))))),0)</f>
        <v>0</v>
      </c>
      <c r="U92" s="80">
        <f t="shared" si="1"/>
        <v>122</v>
      </c>
      <c r="V92" s="79">
        <f>IFERROR(IF(G92&lt;=3000,G92*VLOOKUP(U92,'SEC Appendix V2'!$E$8:$H$107,3,FALSE),IF(U92&lt;55,0,IF(AND('SEC Calculator 2022'!U92&gt;=55,'SEC Calculator 2022'!U92&lt;59.99),(120-0.03*'SEC Calculator 2022'!G92),IF(AND('SEC Calculator 2022'!U92&gt;=60,'SEC Calculator 2022'!U92&lt;=64.99),(360-0.09*'SEC Calculator 2022'!G92),IF(AND('SEC Calculator 2022'!U92&gt;=65,'SEC Calculator 2022'!U92&lt;=66.99),(600-0.15*'SEC Calculator 2022'!G92),960-0.24*'SEC Calculator 2022'!G92))))),0)</f>
        <v>0</v>
      </c>
      <c r="W92" s="80">
        <f t="shared" si="2"/>
        <v>122</v>
      </c>
      <c r="X92" s="79">
        <f>IFERROR(IF(H92&lt;=3000,H92*VLOOKUP(W92,'SEC Appendix V2'!$E$8:$H$107,3,FALSE),IF(W92&lt;55,0,IF(AND('SEC Calculator 2022'!W92&gt;=55,'SEC Calculator 2022'!W92&lt;59.99),(120-0.03*'SEC Calculator 2022'!H92),IF(AND('SEC Calculator 2022'!W92&gt;=60,'SEC Calculator 2022'!W92&lt;=64.99),(360-0.09*'SEC Calculator 2022'!H92),IF(AND('SEC Calculator 2022'!W92&gt;=65,'SEC Calculator 2022'!W92&lt;=66.99),(600-0.15*'SEC Calculator 2022'!H92),960-0.24*'SEC Calculator 2022'!H92))))),0)</f>
        <v>0</v>
      </c>
      <c r="Y92" s="80">
        <f t="shared" si="3"/>
        <v>122</v>
      </c>
      <c r="Z92" s="79">
        <f>IFERROR(IF(I92&lt;=3000,I92*VLOOKUP(Y92,'SEC Appendix V2'!$E$8:$H$107,3,FALSE),IF(Y92&lt;55,0,IF(AND('SEC Calculator 2022'!Y92&gt;=55,'SEC Calculator 2022'!Y92&lt;59.99),(120-0.03*'SEC Calculator 2022'!I92),IF(AND('SEC Calculator 2022'!Y92&gt;=60,'SEC Calculator 2022'!Y92&lt;=64.99),(360-0.09*'SEC Calculator 2022'!I92),IF(AND('SEC Calculator 2022'!Y92&gt;=65,'SEC Calculator 2022'!Y92&lt;=66.99),(600-0.15*'SEC Calculator 2022'!I92),960-0.24*'SEC Calculator 2022'!I92))))),0)</f>
        <v>0</v>
      </c>
      <c r="AA92" s="80">
        <f t="shared" si="4"/>
        <v>122</v>
      </c>
      <c r="AB92" s="79">
        <f>IFERROR(IF(J92&lt;=3000,J92*VLOOKUP(AA92,'SEC Appendix V2'!$E$8:$H$107,3,FALSE),IF(AA92&lt;55,0,IF(AND('SEC Calculator 2022'!AA92&gt;=55,'SEC Calculator 2022'!AA92&lt;59.99),(120-0.03*'SEC Calculator 2022'!J92),IF(AND('SEC Calculator 2022'!AA92&gt;=60,'SEC Calculator 2022'!AA92&lt;=64.99),(360-0.09*'SEC Calculator 2022'!J92),IF(AND('SEC Calculator 2022'!AA92&gt;=65,'SEC Calculator 2022'!AA92&lt;=66.99),(600-0.15*'SEC Calculator 2022'!J92),960-0.24*'SEC Calculator 2022'!J92))))),0)</f>
        <v>0</v>
      </c>
      <c r="AC92" s="80">
        <f t="shared" si="5"/>
        <v>122</v>
      </c>
      <c r="AD92" s="79">
        <f>IFERROR(IF(K92&lt;=3000,K92*VLOOKUP(AC92,'SEC Appendix V2'!$E$8:$H$107,3,FALSE),IF(AC92&lt;55,0,IF(AND('SEC Calculator 2022'!AC92&gt;=55,'SEC Calculator 2022'!AC92&lt;59.99),(120-0.03*'SEC Calculator 2022'!K92),IF(AND('SEC Calculator 2022'!AC92&gt;=60,'SEC Calculator 2022'!AC92&lt;=64.99),(360-0.09*'SEC Calculator 2022'!K92),IF(AND('SEC Calculator 2022'!AC92&gt;=65,'SEC Calculator 2022'!AC92&lt;=66.99),(600-0.15*'SEC Calculator 2022'!K92),960-0.24*'SEC Calculator 2022'!K92))))),0)</f>
        <v>0</v>
      </c>
      <c r="AE92" s="80">
        <f t="shared" si="6"/>
        <v>122</v>
      </c>
      <c r="AF92" s="79">
        <f>IFERROR(IF(L92&lt;=3000,L92*VLOOKUP(AE92,'SEC Appendix V2'!$E$8:$H$107,3,FALSE),IF(AE92&lt;55,0,IF(AND('SEC Calculator 2022'!AE92&gt;=55,'SEC Calculator 2022'!AE92&lt;59.99),(120-0.03*'SEC Calculator 2022'!L92),IF(AND('SEC Calculator 2022'!AE92&gt;=60,'SEC Calculator 2022'!AE92&lt;=64.99),(360-0.09*'SEC Calculator 2022'!L92),IF(AND('SEC Calculator 2022'!AE92&gt;=65,'SEC Calculator 2022'!AE92&lt;=66.99),(600-0.15*'SEC Calculator 2022'!L92),960-0.24*'SEC Calculator 2022'!L92))))),0)</f>
        <v>0</v>
      </c>
      <c r="AG92" s="80">
        <f t="shared" si="7"/>
        <v>122</v>
      </c>
      <c r="AH92" s="79">
        <f>IFERROR(IF(M92&lt;=3000,M92*VLOOKUP(AG92,'SEC Appendix V2'!$E$8:$H$107,3,FALSE),IF(AG92&lt;55,0,IF(AND('SEC Calculator 2022'!AG92&gt;=55,'SEC Calculator 2022'!AG92&lt;59.99),(120-0.03*'SEC Calculator 2022'!M92),IF(AND('SEC Calculator 2022'!AG92&gt;=60,'SEC Calculator 2022'!AG92&lt;=64.99),(360-0.09*'SEC Calculator 2022'!M92),IF(AND('SEC Calculator 2022'!AG92&gt;=65,'SEC Calculator 2022'!AG92&lt;=66.99),(600-0.15*'SEC Calculator 2022'!M92),960-0.24*'SEC Calculator 2022'!M92))))),0)</f>
        <v>0</v>
      </c>
      <c r="AI92" s="80">
        <f t="shared" si="8"/>
        <v>122</v>
      </c>
      <c r="AJ92" s="79">
        <f>IFERROR(IF(N92&lt;=3000,N92*VLOOKUP(AI92,'SEC Appendix V2'!$E$8:$H$107,3,FALSE),IF(AI92&lt;55,0,IF(AND('SEC Calculator 2022'!AI92&gt;=55,'SEC Calculator 2022'!AI92&lt;59.99),(120-0.03*'SEC Calculator 2022'!N92),IF(AND('SEC Calculator 2022'!AI92&gt;=60,'SEC Calculator 2022'!AI92&lt;=64.99),(360-0.09*'SEC Calculator 2022'!N92),IF(AND('SEC Calculator 2022'!AI92&gt;=65,'SEC Calculator 2022'!AI92&lt;=66.99),(600-0.15*'SEC Calculator 2022'!N92),960-0.24*'SEC Calculator 2022'!N92))))),0)</f>
        <v>0</v>
      </c>
      <c r="AK92" s="80">
        <f t="shared" si="9"/>
        <v>122</v>
      </c>
      <c r="AL92" s="79">
        <f>IFERROR(IF(O92&lt;=3000,O92*VLOOKUP(AK92,'SEC Appendix V2'!$E$8:$H$107,3,FALSE),IF(AK92&lt;55,0,IF(AND('SEC Calculator 2022'!AK92&gt;=55,'SEC Calculator 2022'!AK92&lt;59.99),(120-0.03*'SEC Calculator 2022'!O92),IF(AND('SEC Calculator 2022'!AK92&gt;=60,'SEC Calculator 2022'!AK92&lt;=64.99),(360-0.09*'SEC Calculator 2022'!O92),IF(AND('SEC Calculator 2022'!AK92&gt;=65,'SEC Calculator 2022'!AK92&lt;=66.99),(600-0.15*'SEC Calculator 2022'!O92),960-0.24*'SEC Calculator 2022'!O92))))),0)</f>
        <v>0</v>
      </c>
      <c r="AM92" s="80">
        <f t="shared" si="10"/>
        <v>122</v>
      </c>
      <c r="AN92" s="79">
        <f>IFERROR(IF(P92&lt;=3000,P92*VLOOKUP(AM92,'SEC Appendix V2'!$E$8:$H$107,3,FALSE),IF(AM92&lt;55,0,IF(AND('SEC Calculator 2022'!AM92&gt;=55,'SEC Calculator 2022'!AM92&lt;59.99),(120-0.03*'SEC Calculator 2022'!P92),IF(AND('SEC Calculator 2022'!AM92&gt;=60,'SEC Calculator 2022'!AM92&lt;=64.99),(360-0.09*'SEC Calculator 2022'!P92),IF(AND('SEC Calculator 2022'!AM92&gt;=65,'SEC Calculator 2022'!AM92&lt;=66.99),(600-0.15*'SEC Calculator 2022'!P92),960-0.24*'SEC Calculator 2022'!P92))))),0)</f>
        <v>0</v>
      </c>
      <c r="AO92" s="81">
        <f t="shared" si="12"/>
        <v>0</v>
      </c>
    </row>
    <row r="93" spans="1:41" outlineLevel="1" x14ac:dyDescent="0.25">
      <c r="A93" s="70">
        <v>64</v>
      </c>
      <c r="B93" s="57"/>
      <c r="C93" s="58"/>
      <c r="D93" s="59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50">
        <f t="shared" si="11"/>
        <v>122</v>
      </c>
      <c r="R93" s="77">
        <f>IFERROR(IF(E93&lt;=3000,E93*VLOOKUP(Q93,'SEC Appendix V2'!$E$8:$H$107,3,FALSE),IF(Q93&lt;55,0,IF(AND('SEC Calculator 2022'!Q93&gt;=55,'SEC Calculator 2022'!Q93&lt;59.99),(120-0.03*'SEC Calculator 2022'!E93),IF(AND('SEC Calculator 2022'!Q93&gt;=60,'SEC Calculator 2022'!Q93&lt;=64.99),(360-0.09*'SEC Calculator 2022'!E93),IF(AND('SEC Calculator 2022'!Q93&gt;=65,'SEC Calculator 2022'!Q93&lt;=66.99),(600-0.15*'SEC Calculator 2022'!E93),960-0.24*'SEC Calculator 2022'!E93))))),0)</f>
        <v>0</v>
      </c>
      <c r="S93" s="78">
        <f t="shared" si="0"/>
        <v>122</v>
      </c>
      <c r="T93" s="79">
        <f>IFERROR(IF(F93&lt;=3000,F93*VLOOKUP(S93,'SEC Appendix V2'!$E$8:$H$107,3,FALSE),IF(S93&lt;55,0,IF(AND('SEC Calculator 2022'!S93&gt;=55,'SEC Calculator 2022'!S93&lt;59.99),(120-0.03*'SEC Calculator 2022'!F93),IF(AND('SEC Calculator 2022'!S93&gt;=60,'SEC Calculator 2022'!S93&lt;=64.99),(360-0.09*'SEC Calculator 2022'!F93),IF(AND('SEC Calculator 2022'!S93&gt;=65,'SEC Calculator 2022'!S93&lt;=66.99),(600-0.15*'SEC Calculator 2022'!F93),960-0.24*'SEC Calculator 2022'!F93))))),0)</f>
        <v>0</v>
      </c>
      <c r="U93" s="80">
        <f t="shared" si="1"/>
        <v>122</v>
      </c>
      <c r="V93" s="79">
        <f>IFERROR(IF(G93&lt;=3000,G93*VLOOKUP(U93,'SEC Appendix V2'!$E$8:$H$107,3,FALSE),IF(U93&lt;55,0,IF(AND('SEC Calculator 2022'!U93&gt;=55,'SEC Calculator 2022'!U93&lt;59.99),(120-0.03*'SEC Calculator 2022'!G93),IF(AND('SEC Calculator 2022'!U93&gt;=60,'SEC Calculator 2022'!U93&lt;=64.99),(360-0.09*'SEC Calculator 2022'!G93),IF(AND('SEC Calculator 2022'!U93&gt;=65,'SEC Calculator 2022'!U93&lt;=66.99),(600-0.15*'SEC Calculator 2022'!G93),960-0.24*'SEC Calculator 2022'!G93))))),0)</f>
        <v>0</v>
      </c>
      <c r="W93" s="80">
        <f t="shared" si="2"/>
        <v>122</v>
      </c>
      <c r="X93" s="79">
        <f>IFERROR(IF(H93&lt;=3000,H93*VLOOKUP(W93,'SEC Appendix V2'!$E$8:$H$107,3,FALSE),IF(W93&lt;55,0,IF(AND('SEC Calculator 2022'!W93&gt;=55,'SEC Calculator 2022'!W93&lt;59.99),(120-0.03*'SEC Calculator 2022'!H93),IF(AND('SEC Calculator 2022'!W93&gt;=60,'SEC Calculator 2022'!W93&lt;=64.99),(360-0.09*'SEC Calculator 2022'!H93),IF(AND('SEC Calculator 2022'!W93&gt;=65,'SEC Calculator 2022'!W93&lt;=66.99),(600-0.15*'SEC Calculator 2022'!H93),960-0.24*'SEC Calculator 2022'!H93))))),0)</f>
        <v>0</v>
      </c>
      <c r="Y93" s="80">
        <f t="shared" si="3"/>
        <v>122</v>
      </c>
      <c r="Z93" s="79">
        <f>IFERROR(IF(I93&lt;=3000,I93*VLOOKUP(Y93,'SEC Appendix V2'!$E$8:$H$107,3,FALSE),IF(Y93&lt;55,0,IF(AND('SEC Calculator 2022'!Y93&gt;=55,'SEC Calculator 2022'!Y93&lt;59.99),(120-0.03*'SEC Calculator 2022'!I93),IF(AND('SEC Calculator 2022'!Y93&gt;=60,'SEC Calculator 2022'!Y93&lt;=64.99),(360-0.09*'SEC Calculator 2022'!I93),IF(AND('SEC Calculator 2022'!Y93&gt;=65,'SEC Calculator 2022'!Y93&lt;=66.99),(600-0.15*'SEC Calculator 2022'!I93),960-0.24*'SEC Calculator 2022'!I93))))),0)</f>
        <v>0</v>
      </c>
      <c r="AA93" s="80">
        <f t="shared" si="4"/>
        <v>122</v>
      </c>
      <c r="AB93" s="79">
        <f>IFERROR(IF(J93&lt;=3000,J93*VLOOKUP(AA93,'SEC Appendix V2'!$E$8:$H$107,3,FALSE),IF(AA93&lt;55,0,IF(AND('SEC Calculator 2022'!AA93&gt;=55,'SEC Calculator 2022'!AA93&lt;59.99),(120-0.03*'SEC Calculator 2022'!J93),IF(AND('SEC Calculator 2022'!AA93&gt;=60,'SEC Calculator 2022'!AA93&lt;=64.99),(360-0.09*'SEC Calculator 2022'!J93),IF(AND('SEC Calculator 2022'!AA93&gt;=65,'SEC Calculator 2022'!AA93&lt;=66.99),(600-0.15*'SEC Calculator 2022'!J93),960-0.24*'SEC Calculator 2022'!J93))))),0)</f>
        <v>0</v>
      </c>
      <c r="AC93" s="80">
        <f t="shared" si="5"/>
        <v>122</v>
      </c>
      <c r="AD93" s="79">
        <f>IFERROR(IF(K93&lt;=3000,K93*VLOOKUP(AC93,'SEC Appendix V2'!$E$8:$H$107,3,FALSE),IF(AC93&lt;55,0,IF(AND('SEC Calculator 2022'!AC93&gt;=55,'SEC Calculator 2022'!AC93&lt;59.99),(120-0.03*'SEC Calculator 2022'!K93),IF(AND('SEC Calculator 2022'!AC93&gt;=60,'SEC Calculator 2022'!AC93&lt;=64.99),(360-0.09*'SEC Calculator 2022'!K93),IF(AND('SEC Calculator 2022'!AC93&gt;=65,'SEC Calculator 2022'!AC93&lt;=66.99),(600-0.15*'SEC Calculator 2022'!K93),960-0.24*'SEC Calculator 2022'!K93))))),0)</f>
        <v>0</v>
      </c>
      <c r="AE93" s="80">
        <f t="shared" si="6"/>
        <v>122</v>
      </c>
      <c r="AF93" s="79">
        <f>IFERROR(IF(L93&lt;=3000,L93*VLOOKUP(AE93,'SEC Appendix V2'!$E$8:$H$107,3,FALSE),IF(AE93&lt;55,0,IF(AND('SEC Calculator 2022'!AE93&gt;=55,'SEC Calculator 2022'!AE93&lt;59.99),(120-0.03*'SEC Calculator 2022'!L93),IF(AND('SEC Calculator 2022'!AE93&gt;=60,'SEC Calculator 2022'!AE93&lt;=64.99),(360-0.09*'SEC Calculator 2022'!L93),IF(AND('SEC Calculator 2022'!AE93&gt;=65,'SEC Calculator 2022'!AE93&lt;=66.99),(600-0.15*'SEC Calculator 2022'!L93),960-0.24*'SEC Calculator 2022'!L93))))),0)</f>
        <v>0</v>
      </c>
      <c r="AG93" s="80">
        <f t="shared" si="7"/>
        <v>122</v>
      </c>
      <c r="AH93" s="79">
        <f>IFERROR(IF(M93&lt;=3000,M93*VLOOKUP(AG93,'SEC Appendix V2'!$E$8:$H$107,3,FALSE),IF(AG93&lt;55,0,IF(AND('SEC Calculator 2022'!AG93&gt;=55,'SEC Calculator 2022'!AG93&lt;59.99),(120-0.03*'SEC Calculator 2022'!M93),IF(AND('SEC Calculator 2022'!AG93&gt;=60,'SEC Calculator 2022'!AG93&lt;=64.99),(360-0.09*'SEC Calculator 2022'!M93),IF(AND('SEC Calculator 2022'!AG93&gt;=65,'SEC Calculator 2022'!AG93&lt;=66.99),(600-0.15*'SEC Calculator 2022'!M93),960-0.24*'SEC Calculator 2022'!M93))))),0)</f>
        <v>0</v>
      </c>
      <c r="AI93" s="80">
        <f t="shared" si="8"/>
        <v>122</v>
      </c>
      <c r="AJ93" s="79">
        <f>IFERROR(IF(N93&lt;=3000,N93*VLOOKUP(AI93,'SEC Appendix V2'!$E$8:$H$107,3,FALSE),IF(AI93&lt;55,0,IF(AND('SEC Calculator 2022'!AI93&gt;=55,'SEC Calculator 2022'!AI93&lt;59.99),(120-0.03*'SEC Calculator 2022'!N93),IF(AND('SEC Calculator 2022'!AI93&gt;=60,'SEC Calculator 2022'!AI93&lt;=64.99),(360-0.09*'SEC Calculator 2022'!N93),IF(AND('SEC Calculator 2022'!AI93&gt;=65,'SEC Calculator 2022'!AI93&lt;=66.99),(600-0.15*'SEC Calculator 2022'!N93),960-0.24*'SEC Calculator 2022'!N93))))),0)</f>
        <v>0</v>
      </c>
      <c r="AK93" s="80">
        <f t="shared" si="9"/>
        <v>122</v>
      </c>
      <c r="AL93" s="79">
        <f>IFERROR(IF(O93&lt;=3000,O93*VLOOKUP(AK93,'SEC Appendix V2'!$E$8:$H$107,3,FALSE),IF(AK93&lt;55,0,IF(AND('SEC Calculator 2022'!AK93&gt;=55,'SEC Calculator 2022'!AK93&lt;59.99),(120-0.03*'SEC Calculator 2022'!O93),IF(AND('SEC Calculator 2022'!AK93&gt;=60,'SEC Calculator 2022'!AK93&lt;=64.99),(360-0.09*'SEC Calculator 2022'!O93),IF(AND('SEC Calculator 2022'!AK93&gt;=65,'SEC Calculator 2022'!AK93&lt;=66.99),(600-0.15*'SEC Calculator 2022'!O93),960-0.24*'SEC Calculator 2022'!O93))))),0)</f>
        <v>0</v>
      </c>
      <c r="AM93" s="80">
        <f t="shared" si="10"/>
        <v>122</v>
      </c>
      <c r="AN93" s="79">
        <f>IFERROR(IF(P93&lt;=3000,P93*VLOOKUP(AM93,'SEC Appendix V2'!$E$8:$H$107,3,FALSE),IF(AM93&lt;55,0,IF(AND('SEC Calculator 2022'!AM93&gt;=55,'SEC Calculator 2022'!AM93&lt;59.99),(120-0.03*'SEC Calculator 2022'!P93),IF(AND('SEC Calculator 2022'!AM93&gt;=60,'SEC Calculator 2022'!AM93&lt;=64.99),(360-0.09*'SEC Calculator 2022'!P93),IF(AND('SEC Calculator 2022'!AM93&gt;=65,'SEC Calculator 2022'!AM93&lt;=66.99),(600-0.15*'SEC Calculator 2022'!P93),960-0.24*'SEC Calculator 2022'!P93))))),0)</f>
        <v>0</v>
      </c>
      <c r="AO93" s="81">
        <f t="shared" si="12"/>
        <v>0</v>
      </c>
    </row>
    <row r="94" spans="1:41" outlineLevel="1" x14ac:dyDescent="0.25">
      <c r="A94" s="70">
        <v>65</v>
      </c>
      <c r="B94" s="57"/>
      <c r="C94" s="58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50">
        <f t="shared" si="11"/>
        <v>122</v>
      </c>
      <c r="R94" s="77">
        <f>IFERROR(IF(E94&lt;=3000,E94*VLOOKUP(Q94,'SEC Appendix V2'!$E$8:$H$107,3,FALSE),IF(Q94&lt;55,0,IF(AND('SEC Calculator 2022'!Q94&gt;=55,'SEC Calculator 2022'!Q94&lt;59.99),(120-0.03*'SEC Calculator 2022'!E94),IF(AND('SEC Calculator 2022'!Q94&gt;=60,'SEC Calculator 2022'!Q94&lt;=64.99),(360-0.09*'SEC Calculator 2022'!E94),IF(AND('SEC Calculator 2022'!Q94&gt;=65,'SEC Calculator 2022'!Q94&lt;=66.99),(600-0.15*'SEC Calculator 2022'!E94),960-0.24*'SEC Calculator 2022'!E94))))),0)</f>
        <v>0</v>
      </c>
      <c r="S94" s="78">
        <f t="shared" ref="S94:S129" si="13">ROUNDDOWN(YEARFRAC($D94,S$27),0)</f>
        <v>122</v>
      </c>
      <c r="T94" s="79">
        <f>IFERROR(IF(F94&lt;=3000,F94*VLOOKUP(S94,'SEC Appendix V2'!$E$8:$H$107,3,FALSE),IF(S94&lt;55,0,IF(AND('SEC Calculator 2022'!S94&gt;=55,'SEC Calculator 2022'!S94&lt;59.99),(120-0.03*'SEC Calculator 2022'!F94),IF(AND('SEC Calculator 2022'!S94&gt;=60,'SEC Calculator 2022'!S94&lt;=64.99),(360-0.09*'SEC Calculator 2022'!F94),IF(AND('SEC Calculator 2022'!S94&gt;=65,'SEC Calculator 2022'!S94&lt;=66.99),(600-0.15*'SEC Calculator 2022'!F94),960-0.24*'SEC Calculator 2022'!F94))))),0)</f>
        <v>0</v>
      </c>
      <c r="U94" s="80">
        <f t="shared" ref="U94:U129" si="14">ROUNDDOWN(YEARFRAC($D94,U$27),0)</f>
        <v>122</v>
      </c>
      <c r="V94" s="79">
        <f>IFERROR(IF(G94&lt;=3000,G94*VLOOKUP(U94,'SEC Appendix V2'!$E$8:$H$107,3,FALSE),IF(U94&lt;55,0,IF(AND('SEC Calculator 2022'!U94&gt;=55,'SEC Calculator 2022'!U94&lt;59.99),(120-0.03*'SEC Calculator 2022'!G94),IF(AND('SEC Calculator 2022'!U94&gt;=60,'SEC Calculator 2022'!U94&lt;=64.99),(360-0.09*'SEC Calculator 2022'!G94),IF(AND('SEC Calculator 2022'!U94&gt;=65,'SEC Calculator 2022'!U94&lt;=66.99),(600-0.15*'SEC Calculator 2022'!G94),960-0.24*'SEC Calculator 2022'!G94))))),0)</f>
        <v>0</v>
      </c>
      <c r="W94" s="80">
        <f t="shared" ref="W94:W129" si="15">ROUNDDOWN(YEARFRAC($D94,W$27),0)</f>
        <v>122</v>
      </c>
      <c r="X94" s="79">
        <f>IFERROR(IF(H94&lt;=3000,H94*VLOOKUP(W94,'SEC Appendix V2'!$E$8:$H$107,3,FALSE),IF(W94&lt;55,0,IF(AND('SEC Calculator 2022'!W94&gt;=55,'SEC Calculator 2022'!W94&lt;59.99),(120-0.03*'SEC Calculator 2022'!H94),IF(AND('SEC Calculator 2022'!W94&gt;=60,'SEC Calculator 2022'!W94&lt;=64.99),(360-0.09*'SEC Calculator 2022'!H94),IF(AND('SEC Calculator 2022'!W94&gt;=65,'SEC Calculator 2022'!W94&lt;=66.99),(600-0.15*'SEC Calculator 2022'!H94),960-0.24*'SEC Calculator 2022'!H94))))),0)</f>
        <v>0</v>
      </c>
      <c r="Y94" s="80">
        <f t="shared" ref="Y94:Y129" si="16">ROUNDDOWN(YEARFRAC($D94,Y$27),0)</f>
        <v>122</v>
      </c>
      <c r="Z94" s="79">
        <f>IFERROR(IF(I94&lt;=3000,I94*VLOOKUP(Y94,'SEC Appendix V2'!$E$8:$H$107,3,FALSE),IF(Y94&lt;55,0,IF(AND('SEC Calculator 2022'!Y94&gt;=55,'SEC Calculator 2022'!Y94&lt;59.99),(120-0.03*'SEC Calculator 2022'!I94),IF(AND('SEC Calculator 2022'!Y94&gt;=60,'SEC Calculator 2022'!Y94&lt;=64.99),(360-0.09*'SEC Calculator 2022'!I94),IF(AND('SEC Calculator 2022'!Y94&gt;=65,'SEC Calculator 2022'!Y94&lt;=66.99),(600-0.15*'SEC Calculator 2022'!I94),960-0.24*'SEC Calculator 2022'!I94))))),0)</f>
        <v>0</v>
      </c>
      <c r="AA94" s="80">
        <f t="shared" ref="AA94:AA129" si="17">ROUNDDOWN(YEARFRAC($D94,AA$27),0)</f>
        <v>122</v>
      </c>
      <c r="AB94" s="79">
        <f>IFERROR(IF(J94&lt;=3000,J94*VLOOKUP(AA94,'SEC Appendix V2'!$E$8:$H$107,3,FALSE),IF(AA94&lt;55,0,IF(AND('SEC Calculator 2022'!AA94&gt;=55,'SEC Calculator 2022'!AA94&lt;59.99),(120-0.03*'SEC Calculator 2022'!J94),IF(AND('SEC Calculator 2022'!AA94&gt;=60,'SEC Calculator 2022'!AA94&lt;=64.99),(360-0.09*'SEC Calculator 2022'!J94),IF(AND('SEC Calculator 2022'!AA94&gt;=65,'SEC Calculator 2022'!AA94&lt;=66.99),(600-0.15*'SEC Calculator 2022'!J94),960-0.24*'SEC Calculator 2022'!J94))))),0)</f>
        <v>0</v>
      </c>
      <c r="AC94" s="80">
        <f t="shared" ref="AC94:AC129" si="18">ROUNDDOWN(YEARFRAC($D94,AC$27),0)</f>
        <v>122</v>
      </c>
      <c r="AD94" s="79">
        <f>IFERROR(IF(K94&lt;=3000,K94*VLOOKUP(AC94,'SEC Appendix V2'!$E$8:$H$107,3,FALSE),IF(AC94&lt;55,0,IF(AND('SEC Calculator 2022'!AC94&gt;=55,'SEC Calculator 2022'!AC94&lt;59.99),(120-0.03*'SEC Calculator 2022'!K94),IF(AND('SEC Calculator 2022'!AC94&gt;=60,'SEC Calculator 2022'!AC94&lt;=64.99),(360-0.09*'SEC Calculator 2022'!K94),IF(AND('SEC Calculator 2022'!AC94&gt;=65,'SEC Calculator 2022'!AC94&lt;=66.99),(600-0.15*'SEC Calculator 2022'!K94),960-0.24*'SEC Calculator 2022'!K94))))),0)</f>
        <v>0</v>
      </c>
      <c r="AE94" s="80">
        <f t="shared" ref="AE94:AE129" si="19">ROUNDDOWN(YEARFRAC($D94,AE$27),0)</f>
        <v>122</v>
      </c>
      <c r="AF94" s="79">
        <f>IFERROR(IF(L94&lt;=3000,L94*VLOOKUP(AE94,'SEC Appendix V2'!$E$8:$H$107,3,FALSE),IF(AE94&lt;55,0,IF(AND('SEC Calculator 2022'!AE94&gt;=55,'SEC Calculator 2022'!AE94&lt;59.99),(120-0.03*'SEC Calculator 2022'!L94),IF(AND('SEC Calculator 2022'!AE94&gt;=60,'SEC Calculator 2022'!AE94&lt;=64.99),(360-0.09*'SEC Calculator 2022'!L94),IF(AND('SEC Calculator 2022'!AE94&gt;=65,'SEC Calculator 2022'!AE94&lt;=66.99),(600-0.15*'SEC Calculator 2022'!L94),960-0.24*'SEC Calculator 2022'!L94))))),0)</f>
        <v>0</v>
      </c>
      <c r="AG94" s="80">
        <f t="shared" ref="AG94:AG129" si="20">ROUNDDOWN(YEARFRAC($D94,AG$27),0)</f>
        <v>122</v>
      </c>
      <c r="AH94" s="79">
        <f>IFERROR(IF(M94&lt;=3000,M94*VLOOKUP(AG94,'SEC Appendix V2'!$E$8:$H$107,3,FALSE),IF(AG94&lt;55,0,IF(AND('SEC Calculator 2022'!AG94&gt;=55,'SEC Calculator 2022'!AG94&lt;59.99),(120-0.03*'SEC Calculator 2022'!M94),IF(AND('SEC Calculator 2022'!AG94&gt;=60,'SEC Calculator 2022'!AG94&lt;=64.99),(360-0.09*'SEC Calculator 2022'!M94),IF(AND('SEC Calculator 2022'!AG94&gt;=65,'SEC Calculator 2022'!AG94&lt;=66.99),(600-0.15*'SEC Calculator 2022'!M94),960-0.24*'SEC Calculator 2022'!M94))))),0)</f>
        <v>0</v>
      </c>
      <c r="AI94" s="80">
        <f t="shared" ref="AI94:AI129" si="21">ROUNDDOWN(YEARFRAC($D94,AI$27),0)</f>
        <v>122</v>
      </c>
      <c r="AJ94" s="79">
        <f>IFERROR(IF(N94&lt;=3000,N94*VLOOKUP(AI94,'SEC Appendix V2'!$E$8:$H$107,3,FALSE),IF(AI94&lt;55,0,IF(AND('SEC Calculator 2022'!AI94&gt;=55,'SEC Calculator 2022'!AI94&lt;59.99),(120-0.03*'SEC Calculator 2022'!N94),IF(AND('SEC Calculator 2022'!AI94&gt;=60,'SEC Calculator 2022'!AI94&lt;=64.99),(360-0.09*'SEC Calculator 2022'!N94),IF(AND('SEC Calculator 2022'!AI94&gt;=65,'SEC Calculator 2022'!AI94&lt;=66.99),(600-0.15*'SEC Calculator 2022'!N94),960-0.24*'SEC Calculator 2022'!N94))))),0)</f>
        <v>0</v>
      </c>
      <c r="AK94" s="80">
        <f t="shared" ref="AK94:AK129" si="22">ROUNDDOWN(YEARFRAC($D94,AK$27),0)</f>
        <v>122</v>
      </c>
      <c r="AL94" s="79">
        <f>IFERROR(IF(O94&lt;=3000,O94*VLOOKUP(AK94,'SEC Appendix V2'!$E$8:$H$107,3,FALSE),IF(AK94&lt;55,0,IF(AND('SEC Calculator 2022'!AK94&gt;=55,'SEC Calculator 2022'!AK94&lt;59.99),(120-0.03*'SEC Calculator 2022'!O94),IF(AND('SEC Calculator 2022'!AK94&gt;=60,'SEC Calculator 2022'!AK94&lt;=64.99),(360-0.09*'SEC Calculator 2022'!O94),IF(AND('SEC Calculator 2022'!AK94&gt;=65,'SEC Calculator 2022'!AK94&lt;=66.99),(600-0.15*'SEC Calculator 2022'!O94),960-0.24*'SEC Calculator 2022'!O94))))),0)</f>
        <v>0</v>
      </c>
      <c r="AM94" s="80">
        <f t="shared" ref="AM94:AM129" si="23">ROUNDDOWN(YEARFRAC($D94,AM$27),0)</f>
        <v>122</v>
      </c>
      <c r="AN94" s="79">
        <f>IFERROR(IF(P94&lt;=3000,P94*VLOOKUP(AM94,'SEC Appendix V2'!$E$8:$H$107,3,FALSE),IF(AM94&lt;55,0,IF(AND('SEC Calculator 2022'!AM94&gt;=55,'SEC Calculator 2022'!AM94&lt;59.99),(120-0.03*'SEC Calculator 2022'!P94),IF(AND('SEC Calculator 2022'!AM94&gt;=60,'SEC Calculator 2022'!AM94&lt;=64.99),(360-0.09*'SEC Calculator 2022'!P94),IF(AND('SEC Calculator 2022'!AM94&gt;=65,'SEC Calculator 2022'!AM94&lt;=66.99),(600-0.15*'SEC Calculator 2022'!P94),960-0.24*'SEC Calculator 2022'!P94))))),0)</f>
        <v>0</v>
      </c>
      <c r="AO94" s="81">
        <f t="shared" ref="AO94:AO129" si="24">R94+T94+V94+X94+Z94+AB94+AD94+AF94+AH94+AJ94+AL94+AN94</f>
        <v>0</v>
      </c>
    </row>
    <row r="95" spans="1:41" outlineLevel="1" x14ac:dyDescent="0.25">
      <c r="A95" s="70">
        <v>66</v>
      </c>
      <c r="B95" s="58"/>
      <c r="C95" s="58"/>
      <c r="D95" s="59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50">
        <f t="shared" ref="Q95:Q129" si="25">ROUNDDOWN(YEARFRAC($D95,Q$27),0)</f>
        <v>122</v>
      </c>
      <c r="R95" s="77">
        <f>IFERROR(IF(E95&lt;=3000,E95*VLOOKUP(Q95,'SEC Appendix V2'!$E$8:$H$107,3,FALSE),IF(Q95&lt;55,0,IF(AND('SEC Calculator 2022'!Q95&gt;=55,'SEC Calculator 2022'!Q95&lt;59.99),(120-0.03*'SEC Calculator 2022'!E95),IF(AND('SEC Calculator 2022'!Q95&gt;=60,'SEC Calculator 2022'!Q95&lt;=64.99),(360-0.09*'SEC Calculator 2022'!E95),IF(AND('SEC Calculator 2022'!Q95&gt;=65,'SEC Calculator 2022'!Q95&lt;=66.99),(600-0.15*'SEC Calculator 2022'!E95),960-0.24*'SEC Calculator 2022'!E95))))),0)</f>
        <v>0</v>
      </c>
      <c r="S95" s="78">
        <f t="shared" si="13"/>
        <v>122</v>
      </c>
      <c r="T95" s="79">
        <f>IFERROR(IF(F95&lt;=3000,F95*VLOOKUP(S95,'SEC Appendix V2'!$E$8:$H$107,3,FALSE),IF(S95&lt;55,0,IF(AND('SEC Calculator 2022'!S95&gt;=55,'SEC Calculator 2022'!S95&lt;59.99),(120-0.03*'SEC Calculator 2022'!F95),IF(AND('SEC Calculator 2022'!S95&gt;=60,'SEC Calculator 2022'!S95&lt;=64.99),(360-0.09*'SEC Calculator 2022'!F95),IF(AND('SEC Calculator 2022'!S95&gt;=65,'SEC Calculator 2022'!S95&lt;=66.99),(600-0.15*'SEC Calculator 2022'!F95),960-0.24*'SEC Calculator 2022'!F95))))),0)</f>
        <v>0</v>
      </c>
      <c r="U95" s="80">
        <f t="shared" si="14"/>
        <v>122</v>
      </c>
      <c r="V95" s="79">
        <f>IFERROR(IF(G95&lt;=3000,G95*VLOOKUP(U95,'SEC Appendix V2'!$E$8:$H$107,3,FALSE),IF(U95&lt;55,0,IF(AND('SEC Calculator 2022'!U95&gt;=55,'SEC Calculator 2022'!U95&lt;59.99),(120-0.03*'SEC Calculator 2022'!G95),IF(AND('SEC Calculator 2022'!U95&gt;=60,'SEC Calculator 2022'!U95&lt;=64.99),(360-0.09*'SEC Calculator 2022'!G95),IF(AND('SEC Calculator 2022'!U95&gt;=65,'SEC Calculator 2022'!U95&lt;=66.99),(600-0.15*'SEC Calculator 2022'!G95),960-0.24*'SEC Calculator 2022'!G95))))),0)</f>
        <v>0</v>
      </c>
      <c r="W95" s="80">
        <f t="shared" si="15"/>
        <v>122</v>
      </c>
      <c r="X95" s="79">
        <f>IFERROR(IF(H95&lt;=3000,H95*VLOOKUP(W95,'SEC Appendix V2'!$E$8:$H$107,3,FALSE),IF(W95&lt;55,0,IF(AND('SEC Calculator 2022'!W95&gt;=55,'SEC Calculator 2022'!W95&lt;59.99),(120-0.03*'SEC Calculator 2022'!H95),IF(AND('SEC Calculator 2022'!W95&gt;=60,'SEC Calculator 2022'!W95&lt;=64.99),(360-0.09*'SEC Calculator 2022'!H95),IF(AND('SEC Calculator 2022'!W95&gt;=65,'SEC Calculator 2022'!W95&lt;=66.99),(600-0.15*'SEC Calculator 2022'!H95),960-0.24*'SEC Calculator 2022'!H95))))),0)</f>
        <v>0</v>
      </c>
      <c r="Y95" s="80">
        <f t="shared" si="16"/>
        <v>122</v>
      </c>
      <c r="Z95" s="79">
        <f>IFERROR(IF(I95&lt;=3000,I95*VLOOKUP(Y95,'SEC Appendix V2'!$E$8:$H$107,3,FALSE),IF(Y95&lt;55,0,IF(AND('SEC Calculator 2022'!Y95&gt;=55,'SEC Calculator 2022'!Y95&lt;59.99),(120-0.03*'SEC Calculator 2022'!I95),IF(AND('SEC Calculator 2022'!Y95&gt;=60,'SEC Calculator 2022'!Y95&lt;=64.99),(360-0.09*'SEC Calculator 2022'!I95),IF(AND('SEC Calculator 2022'!Y95&gt;=65,'SEC Calculator 2022'!Y95&lt;=66.99),(600-0.15*'SEC Calculator 2022'!I95),960-0.24*'SEC Calculator 2022'!I95))))),0)</f>
        <v>0</v>
      </c>
      <c r="AA95" s="80">
        <f t="shared" si="17"/>
        <v>122</v>
      </c>
      <c r="AB95" s="79">
        <f>IFERROR(IF(J95&lt;=3000,J95*VLOOKUP(AA95,'SEC Appendix V2'!$E$8:$H$107,3,FALSE),IF(AA95&lt;55,0,IF(AND('SEC Calculator 2022'!AA95&gt;=55,'SEC Calculator 2022'!AA95&lt;59.99),(120-0.03*'SEC Calculator 2022'!J95),IF(AND('SEC Calculator 2022'!AA95&gt;=60,'SEC Calculator 2022'!AA95&lt;=64.99),(360-0.09*'SEC Calculator 2022'!J95),IF(AND('SEC Calculator 2022'!AA95&gt;=65,'SEC Calculator 2022'!AA95&lt;=66.99),(600-0.15*'SEC Calculator 2022'!J95),960-0.24*'SEC Calculator 2022'!J95))))),0)</f>
        <v>0</v>
      </c>
      <c r="AC95" s="80">
        <f t="shared" si="18"/>
        <v>122</v>
      </c>
      <c r="AD95" s="79">
        <f>IFERROR(IF(K95&lt;=3000,K95*VLOOKUP(AC95,'SEC Appendix V2'!$E$8:$H$107,3,FALSE),IF(AC95&lt;55,0,IF(AND('SEC Calculator 2022'!AC95&gt;=55,'SEC Calculator 2022'!AC95&lt;59.99),(120-0.03*'SEC Calculator 2022'!K95),IF(AND('SEC Calculator 2022'!AC95&gt;=60,'SEC Calculator 2022'!AC95&lt;=64.99),(360-0.09*'SEC Calculator 2022'!K95),IF(AND('SEC Calculator 2022'!AC95&gt;=65,'SEC Calculator 2022'!AC95&lt;=66.99),(600-0.15*'SEC Calculator 2022'!K95),960-0.24*'SEC Calculator 2022'!K95))))),0)</f>
        <v>0</v>
      </c>
      <c r="AE95" s="80">
        <f t="shared" si="19"/>
        <v>122</v>
      </c>
      <c r="AF95" s="79">
        <f>IFERROR(IF(L95&lt;=3000,L95*VLOOKUP(AE95,'SEC Appendix V2'!$E$8:$H$107,3,FALSE),IF(AE95&lt;55,0,IF(AND('SEC Calculator 2022'!AE95&gt;=55,'SEC Calculator 2022'!AE95&lt;59.99),(120-0.03*'SEC Calculator 2022'!L95),IF(AND('SEC Calculator 2022'!AE95&gt;=60,'SEC Calculator 2022'!AE95&lt;=64.99),(360-0.09*'SEC Calculator 2022'!L95),IF(AND('SEC Calculator 2022'!AE95&gt;=65,'SEC Calculator 2022'!AE95&lt;=66.99),(600-0.15*'SEC Calculator 2022'!L95),960-0.24*'SEC Calculator 2022'!L95))))),0)</f>
        <v>0</v>
      </c>
      <c r="AG95" s="80">
        <f t="shared" si="20"/>
        <v>122</v>
      </c>
      <c r="AH95" s="79">
        <f>IFERROR(IF(M95&lt;=3000,M95*VLOOKUP(AG95,'SEC Appendix V2'!$E$8:$H$107,3,FALSE),IF(AG95&lt;55,0,IF(AND('SEC Calculator 2022'!AG95&gt;=55,'SEC Calculator 2022'!AG95&lt;59.99),(120-0.03*'SEC Calculator 2022'!M95),IF(AND('SEC Calculator 2022'!AG95&gt;=60,'SEC Calculator 2022'!AG95&lt;=64.99),(360-0.09*'SEC Calculator 2022'!M95),IF(AND('SEC Calculator 2022'!AG95&gt;=65,'SEC Calculator 2022'!AG95&lt;=66.99),(600-0.15*'SEC Calculator 2022'!M95),960-0.24*'SEC Calculator 2022'!M95))))),0)</f>
        <v>0</v>
      </c>
      <c r="AI95" s="80">
        <f t="shared" si="21"/>
        <v>122</v>
      </c>
      <c r="AJ95" s="79">
        <f>IFERROR(IF(N95&lt;=3000,N95*VLOOKUP(AI95,'SEC Appendix V2'!$E$8:$H$107,3,FALSE),IF(AI95&lt;55,0,IF(AND('SEC Calculator 2022'!AI95&gt;=55,'SEC Calculator 2022'!AI95&lt;59.99),(120-0.03*'SEC Calculator 2022'!N95),IF(AND('SEC Calculator 2022'!AI95&gt;=60,'SEC Calculator 2022'!AI95&lt;=64.99),(360-0.09*'SEC Calculator 2022'!N95),IF(AND('SEC Calculator 2022'!AI95&gt;=65,'SEC Calculator 2022'!AI95&lt;=66.99),(600-0.15*'SEC Calculator 2022'!N95),960-0.24*'SEC Calculator 2022'!N95))))),0)</f>
        <v>0</v>
      </c>
      <c r="AK95" s="80">
        <f t="shared" si="22"/>
        <v>122</v>
      </c>
      <c r="AL95" s="79">
        <f>IFERROR(IF(O95&lt;=3000,O95*VLOOKUP(AK95,'SEC Appendix V2'!$E$8:$H$107,3,FALSE),IF(AK95&lt;55,0,IF(AND('SEC Calculator 2022'!AK95&gt;=55,'SEC Calculator 2022'!AK95&lt;59.99),(120-0.03*'SEC Calculator 2022'!O95),IF(AND('SEC Calculator 2022'!AK95&gt;=60,'SEC Calculator 2022'!AK95&lt;=64.99),(360-0.09*'SEC Calculator 2022'!O95),IF(AND('SEC Calculator 2022'!AK95&gt;=65,'SEC Calculator 2022'!AK95&lt;=66.99),(600-0.15*'SEC Calculator 2022'!O95),960-0.24*'SEC Calculator 2022'!O95))))),0)</f>
        <v>0</v>
      </c>
      <c r="AM95" s="80">
        <f t="shared" si="23"/>
        <v>122</v>
      </c>
      <c r="AN95" s="79">
        <f>IFERROR(IF(P95&lt;=3000,P95*VLOOKUP(AM95,'SEC Appendix V2'!$E$8:$H$107,3,FALSE),IF(AM95&lt;55,0,IF(AND('SEC Calculator 2022'!AM95&gt;=55,'SEC Calculator 2022'!AM95&lt;59.99),(120-0.03*'SEC Calculator 2022'!P95),IF(AND('SEC Calculator 2022'!AM95&gt;=60,'SEC Calculator 2022'!AM95&lt;=64.99),(360-0.09*'SEC Calculator 2022'!P95),IF(AND('SEC Calculator 2022'!AM95&gt;=65,'SEC Calculator 2022'!AM95&lt;=66.99),(600-0.15*'SEC Calculator 2022'!P95),960-0.24*'SEC Calculator 2022'!P95))))),0)</f>
        <v>0</v>
      </c>
      <c r="AO95" s="81">
        <f t="shared" si="24"/>
        <v>0</v>
      </c>
    </row>
    <row r="96" spans="1:41" outlineLevel="1" x14ac:dyDescent="0.25">
      <c r="A96" s="70">
        <v>67</v>
      </c>
      <c r="B96" s="57"/>
      <c r="C96" s="58"/>
      <c r="D96" s="59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50">
        <f t="shared" si="25"/>
        <v>122</v>
      </c>
      <c r="R96" s="77">
        <f>IFERROR(IF(E96&lt;=3000,E96*VLOOKUP(Q96,'SEC Appendix V2'!$E$8:$H$107,3,FALSE),IF(Q96&lt;55,0,IF(AND('SEC Calculator 2022'!Q96&gt;=55,'SEC Calculator 2022'!Q96&lt;59.99),(120-0.03*'SEC Calculator 2022'!E96),IF(AND('SEC Calculator 2022'!Q96&gt;=60,'SEC Calculator 2022'!Q96&lt;=64.99),(360-0.09*'SEC Calculator 2022'!E96),IF(AND('SEC Calculator 2022'!Q96&gt;=65,'SEC Calculator 2022'!Q96&lt;=66.99),(600-0.15*'SEC Calculator 2022'!E96),960-0.24*'SEC Calculator 2022'!E96))))),0)</f>
        <v>0</v>
      </c>
      <c r="S96" s="78">
        <f t="shared" si="13"/>
        <v>122</v>
      </c>
      <c r="T96" s="79">
        <f>IFERROR(IF(F96&lt;=3000,F96*VLOOKUP(S96,'SEC Appendix V2'!$E$8:$H$107,3,FALSE),IF(S96&lt;55,0,IF(AND('SEC Calculator 2022'!S96&gt;=55,'SEC Calculator 2022'!S96&lt;59.99),(120-0.03*'SEC Calculator 2022'!F96),IF(AND('SEC Calculator 2022'!S96&gt;=60,'SEC Calculator 2022'!S96&lt;=64.99),(360-0.09*'SEC Calculator 2022'!F96),IF(AND('SEC Calculator 2022'!S96&gt;=65,'SEC Calculator 2022'!S96&lt;=66.99),(600-0.15*'SEC Calculator 2022'!F96),960-0.24*'SEC Calculator 2022'!F96))))),0)</f>
        <v>0</v>
      </c>
      <c r="U96" s="80">
        <f t="shared" si="14"/>
        <v>122</v>
      </c>
      <c r="V96" s="79">
        <f>IFERROR(IF(G96&lt;=3000,G96*VLOOKUP(U96,'SEC Appendix V2'!$E$8:$H$107,3,FALSE),IF(U96&lt;55,0,IF(AND('SEC Calculator 2022'!U96&gt;=55,'SEC Calculator 2022'!U96&lt;59.99),(120-0.03*'SEC Calculator 2022'!G96),IF(AND('SEC Calculator 2022'!U96&gt;=60,'SEC Calculator 2022'!U96&lt;=64.99),(360-0.09*'SEC Calculator 2022'!G96),IF(AND('SEC Calculator 2022'!U96&gt;=65,'SEC Calculator 2022'!U96&lt;=66.99),(600-0.15*'SEC Calculator 2022'!G96),960-0.24*'SEC Calculator 2022'!G96))))),0)</f>
        <v>0</v>
      </c>
      <c r="W96" s="80">
        <f t="shared" si="15"/>
        <v>122</v>
      </c>
      <c r="X96" s="79">
        <f>IFERROR(IF(H96&lt;=3000,H96*VLOOKUP(W96,'SEC Appendix V2'!$E$8:$H$107,3,FALSE),IF(W96&lt;55,0,IF(AND('SEC Calculator 2022'!W96&gt;=55,'SEC Calculator 2022'!W96&lt;59.99),(120-0.03*'SEC Calculator 2022'!H96),IF(AND('SEC Calculator 2022'!W96&gt;=60,'SEC Calculator 2022'!W96&lt;=64.99),(360-0.09*'SEC Calculator 2022'!H96),IF(AND('SEC Calculator 2022'!W96&gt;=65,'SEC Calculator 2022'!W96&lt;=66.99),(600-0.15*'SEC Calculator 2022'!H96),960-0.24*'SEC Calculator 2022'!H96))))),0)</f>
        <v>0</v>
      </c>
      <c r="Y96" s="80">
        <f t="shared" si="16"/>
        <v>122</v>
      </c>
      <c r="Z96" s="79">
        <f>IFERROR(IF(I96&lt;=3000,I96*VLOOKUP(Y96,'SEC Appendix V2'!$E$8:$H$107,3,FALSE),IF(Y96&lt;55,0,IF(AND('SEC Calculator 2022'!Y96&gt;=55,'SEC Calculator 2022'!Y96&lt;59.99),(120-0.03*'SEC Calculator 2022'!I96),IF(AND('SEC Calculator 2022'!Y96&gt;=60,'SEC Calculator 2022'!Y96&lt;=64.99),(360-0.09*'SEC Calculator 2022'!I96),IF(AND('SEC Calculator 2022'!Y96&gt;=65,'SEC Calculator 2022'!Y96&lt;=66.99),(600-0.15*'SEC Calculator 2022'!I96),960-0.24*'SEC Calculator 2022'!I96))))),0)</f>
        <v>0</v>
      </c>
      <c r="AA96" s="80">
        <f t="shared" si="17"/>
        <v>122</v>
      </c>
      <c r="AB96" s="79">
        <f>IFERROR(IF(J96&lt;=3000,J96*VLOOKUP(AA96,'SEC Appendix V2'!$E$8:$H$107,3,FALSE),IF(AA96&lt;55,0,IF(AND('SEC Calculator 2022'!AA96&gt;=55,'SEC Calculator 2022'!AA96&lt;59.99),(120-0.03*'SEC Calculator 2022'!J96),IF(AND('SEC Calculator 2022'!AA96&gt;=60,'SEC Calculator 2022'!AA96&lt;=64.99),(360-0.09*'SEC Calculator 2022'!J96),IF(AND('SEC Calculator 2022'!AA96&gt;=65,'SEC Calculator 2022'!AA96&lt;=66.99),(600-0.15*'SEC Calculator 2022'!J96),960-0.24*'SEC Calculator 2022'!J96))))),0)</f>
        <v>0</v>
      </c>
      <c r="AC96" s="80">
        <f t="shared" si="18"/>
        <v>122</v>
      </c>
      <c r="AD96" s="79">
        <f>IFERROR(IF(K96&lt;=3000,K96*VLOOKUP(AC96,'SEC Appendix V2'!$E$8:$H$107,3,FALSE),IF(AC96&lt;55,0,IF(AND('SEC Calculator 2022'!AC96&gt;=55,'SEC Calculator 2022'!AC96&lt;59.99),(120-0.03*'SEC Calculator 2022'!K96),IF(AND('SEC Calculator 2022'!AC96&gt;=60,'SEC Calculator 2022'!AC96&lt;=64.99),(360-0.09*'SEC Calculator 2022'!K96),IF(AND('SEC Calculator 2022'!AC96&gt;=65,'SEC Calculator 2022'!AC96&lt;=66.99),(600-0.15*'SEC Calculator 2022'!K96),960-0.24*'SEC Calculator 2022'!K96))))),0)</f>
        <v>0</v>
      </c>
      <c r="AE96" s="80">
        <f t="shared" si="19"/>
        <v>122</v>
      </c>
      <c r="AF96" s="79">
        <f>IFERROR(IF(L96&lt;=3000,L96*VLOOKUP(AE96,'SEC Appendix V2'!$E$8:$H$107,3,FALSE),IF(AE96&lt;55,0,IF(AND('SEC Calculator 2022'!AE96&gt;=55,'SEC Calculator 2022'!AE96&lt;59.99),(120-0.03*'SEC Calculator 2022'!L96),IF(AND('SEC Calculator 2022'!AE96&gt;=60,'SEC Calculator 2022'!AE96&lt;=64.99),(360-0.09*'SEC Calculator 2022'!L96),IF(AND('SEC Calculator 2022'!AE96&gt;=65,'SEC Calculator 2022'!AE96&lt;=66.99),(600-0.15*'SEC Calculator 2022'!L96),960-0.24*'SEC Calculator 2022'!L96))))),0)</f>
        <v>0</v>
      </c>
      <c r="AG96" s="80">
        <f t="shared" si="20"/>
        <v>122</v>
      </c>
      <c r="AH96" s="79">
        <f>IFERROR(IF(M96&lt;=3000,M96*VLOOKUP(AG96,'SEC Appendix V2'!$E$8:$H$107,3,FALSE),IF(AG96&lt;55,0,IF(AND('SEC Calculator 2022'!AG96&gt;=55,'SEC Calculator 2022'!AG96&lt;59.99),(120-0.03*'SEC Calculator 2022'!M96),IF(AND('SEC Calculator 2022'!AG96&gt;=60,'SEC Calculator 2022'!AG96&lt;=64.99),(360-0.09*'SEC Calculator 2022'!M96),IF(AND('SEC Calculator 2022'!AG96&gt;=65,'SEC Calculator 2022'!AG96&lt;=66.99),(600-0.15*'SEC Calculator 2022'!M96),960-0.24*'SEC Calculator 2022'!M96))))),0)</f>
        <v>0</v>
      </c>
      <c r="AI96" s="80">
        <f t="shared" si="21"/>
        <v>122</v>
      </c>
      <c r="AJ96" s="79">
        <f>IFERROR(IF(N96&lt;=3000,N96*VLOOKUP(AI96,'SEC Appendix V2'!$E$8:$H$107,3,FALSE),IF(AI96&lt;55,0,IF(AND('SEC Calculator 2022'!AI96&gt;=55,'SEC Calculator 2022'!AI96&lt;59.99),(120-0.03*'SEC Calculator 2022'!N96),IF(AND('SEC Calculator 2022'!AI96&gt;=60,'SEC Calculator 2022'!AI96&lt;=64.99),(360-0.09*'SEC Calculator 2022'!N96),IF(AND('SEC Calculator 2022'!AI96&gt;=65,'SEC Calculator 2022'!AI96&lt;=66.99),(600-0.15*'SEC Calculator 2022'!N96),960-0.24*'SEC Calculator 2022'!N96))))),0)</f>
        <v>0</v>
      </c>
      <c r="AK96" s="80">
        <f t="shared" si="22"/>
        <v>122</v>
      </c>
      <c r="AL96" s="79">
        <f>IFERROR(IF(O96&lt;=3000,O96*VLOOKUP(AK96,'SEC Appendix V2'!$E$8:$H$107,3,FALSE),IF(AK96&lt;55,0,IF(AND('SEC Calculator 2022'!AK96&gt;=55,'SEC Calculator 2022'!AK96&lt;59.99),(120-0.03*'SEC Calculator 2022'!O96),IF(AND('SEC Calculator 2022'!AK96&gt;=60,'SEC Calculator 2022'!AK96&lt;=64.99),(360-0.09*'SEC Calculator 2022'!O96),IF(AND('SEC Calculator 2022'!AK96&gt;=65,'SEC Calculator 2022'!AK96&lt;=66.99),(600-0.15*'SEC Calculator 2022'!O96),960-0.24*'SEC Calculator 2022'!O96))))),0)</f>
        <v>0</v>
      </c>
      <c r="AM96" s="80">
        <f t="shared" si="23"/>
        <v>122</v>
      </c>
      <c r="AN96" s="79">
        <f>IFERROR(IF(P96&lt;=3000,P96*VLOOKUP(AM96,'SEC Appendix V2'!$E$8:$H$107,3,FALSE),IF(AM96&lt;55,0,IF(AND('SEC Calculator 2022'!AM96&gt;=55,'SEC Calculator 2022'!AM96&lt;59.99),(120-0.03*'SEC Calculator 2022'!P96),IF(AND('SEC Calculator 2022'!AM96&gt;=60,'SEC Calculator 2022'!AM96&lt;=64.99),(360-0.09*'SEC Calculator 2022'!P96),IF(AND('SEC Calculator 2022'!AM96&gt;=65,'SEC Calculator 2022'!AM96&lt;=66.99),(600-0.15*'SEC Calculator 2022'!P96),960-0.24*'SEC Calculator 2022'!P96))))),0)</f>
        <v>0</v>
      </c>
      <c r="AO96" s="81">
        <f t="shared" si="24"/>
        <v>0</v>
      </c>
    </row>
    <row r="97" spans="1:41" outlineLevel="1" x14ac:dyDescent="0.25">
      <c r="A97" s="70">
        <v>68</v>
      </c>
      <c r="B97" s="57"/>
      <c r="C97" s="58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50">
        <f t="shared" si="25"/>
        <v>122</v>
      </c>
      <c r="R97" s="77">
        <f>IFERROR(IF(E97&lt;=3000,E97*VLOOKUP(Q97,'SEC Appendix V2'!$E$8:$H$107,3,FALSE),IF(Q97&lt;55,0,IF(AND('SEC Calculator 2022'!Q97&gt;=55,'SEC Calculator 2022'!Q97&lt;59.99),(120-0.03*'SEC Calculator 2022'!E97),IF(AND('SEC Calculator 2022'!Q97&gt;=60,'SEC Calculator 2022'!Q97&lt;=64.99),(360-0.09*'SEC Calculator 2022'!E97),IF(AND('SEC Calculator 2022'!Q97&gt;=65,'SEC Calculator 2022'!Q97&lt;=66.99),(600-0.15*'SEC Calculator 2022'!E97),960-0.24*'SEC Calculator 2022'!E97))))),0)</f>
        <v>0</v>
      </c>
      <c r="S97" s="78">
        <f t="shared" si="13"/>
        <v>122</v>
      </c>
      <c r="T97" s="79">
        <f>IFERROR(IF(F97&lt;=3000,F97*VLOOKUP(S97,'SEC Appendix V2'!$E$8:$H$107,3,FALSE),IF(S97&lt;55,0,IF(AND('SEC Calculator 2022'!S97&gt;=55,'SEC Calculator 2022'!S97&lt;59.99),(120-0.03*'SEC Calculator 2022'!F97),IF(AND('SEC Calculator 2022'!S97&gt;=60,'SEC Calculator 2022'!S97&lt;=64.99),(360-0.09*'SEC Calculator 2022'!F97),IF(AND('SEC Calculator 2022'!S97&gt;=65,'SEC Calculator 2022'!S97&lt;=66.99),(600-0.15*'SEC Calculator 2022'!F97),960-0.24*'SEC Calculator 2022'!F97))))),0)</f>
        <v>0</v>
      </c>
      <c r="U97" s="80">
        <f t="shared" si="14"/>
        <v>122</v>
      </c>
      <c r="V97" s="79">
        <f>IFERROR(IF(G97&lt;=3000,G97*VLOOKUP(U97,'SEC Appendix V2'!$E$8:$H$107,3,FALSE),IF(U97&lt;55,0,IF(AND('SEC Calculator 2022'!U97&gt;=55,'SEC Calculator 2022'!U97&lt;59.99),(120-0.03*'SEC Calculator 2022'!G97),IF(AND('SEC Calculator 2022'!U97&gt;=60,'SEC Calculator 2022'!U97&lt;=64.99),(360-0.09*'SEC Calculator 2022'!G97),IF(AND('SEC Calculator 2022'!U97&gt;=65,'SEC Calculator 2022'!U97&lt;=66.99),(600-0.15*'SEC Calculator 2022'!G97),960-0.24*'SEC Calculator 2022'!G97))))),0)</f>
        <v>0</v>
      </c>
      <c r="W97" s="80">
        <f t="shared" si="15"/>
        <v>122</v>
      </c>
      <c r="X97" s="79">
        <f>IFERROR(IF(H97&lt;=3000,H97*VLOOKUP(W97,'SEC Appendix V2'!$E$8:$H$107,3,FALSE),IF(W97&lt;55,0,IF(AND('SEC Calculator 2022'!W97&gt;=55,'SEC Calculator 2022'!W97&lt;59.99),(120-0.03*'SEC Calculator 2022'!H97),IF(AND('SEC Calculator 2022'!W97&gt;=60,'SEC Calculator 2022'!W97&lt;=64.99),(360-0.09*'SEC Calculator 2022'!H97),IF(AND('SEC Calculator 2022'!W97&gt;=65,'SEC Calculator 2022'!W97&lt;=66.99),(600-0.15*'SEC Calculator 2022'!H97),960-0.24*'SEC Calculator 2022'!H97))))),0)</f>
        <v>0</v>
      </c>
      <c r="Y97" s="80">
        <f t="shared" si="16"/>
        <v>122</v>
      </c>
      <c r="Z97" s="79">
        <f>IFERROR(IF(I97&lt;=3000,I97*VLOOKUP(Y97,'SEC Appendix V2'!$E$8:$H$107,3,FALSE),IF(Y97&lt;55,0,IF(AND('SEC Calculator 2022'!Y97&gt;=55,'SEC Calculator 2022'!Y97&lt;59.99),(120-0.03*'SEC Calculator 2022'!I97),IF(AND('SEC Calculator 2022'!Y97&gt;=60,'SEC Calculator 2022'!Y97&lt;=64.99),(360-0.09*'SEC Calculator 2022'!I97),IF(AND('SEC Calculator 2022'!Y97&gt;=65,'SEC Calculator 2022'!Y97&lt;=66.99),(600-0.15*'SEC Calculator 2022'!I97),960-0.24*'SEC Calculator 2022'!I97))))),0)</f>
        <v>0</v>
      </c>
      <c r="AA97" s="80">
        <f t="shared" si="17"/>
        <v>122</v>
      </c>
      <c r="AB97" s="79">
        <f>IFERROR(IF(J97&lt;=3000,J97*VLOOKUP(AA97,'SEC Appendix V2'!$E$8:$H$107,3,FALSE),IF(AA97&lt;55,0,IF(AND('SEC Calculator 2022'!AA97&gt;=55,'SEC Calculator 2022'!AA97&lt;59.99),(120-0.03*'SEC Calculator 2022'!J97),IF(AND('SEC Calculator 2022'!AA97&gt;=60,'SEC Calculator 2022'!AA97&lt;=64.99),(360-0.09*'SEC Calculator 2022'!J97),IF(AND('SEC Calculator 2022'!AA97&gt;=65,'SEC Calculator 2022'!AA97&lt;=66.99),(600-0.15*'SEC Calculator 2022'!J97),960-0.24*'SEC Calculator 2022'!J97))))),0)</f>
        <v>0</v>
      </c>
      <c r="AC97" s="80">
        <f t="shared" si="18"/>
        <v>122</v>
      </c>
      <c r="AD97" s="79">
        <f>IFERROR(IF(K97&lt;=3000,K97*VLOOKUP(AC97,'SEC Appendix V2'!$E$8:$H$107,3,FALSE),IF(AC97&lt;55,0,IF(AND('SEC Calculator 2022'!AC97&gt;=55,'SEC Calculator 2022'!AC97&lt;59.99),(120-0.03*'SEC Calculator 2022'!K97),IF(AND('SEC Calculator 2022'!AC97&gt;=60,'SEC Calculator 2022'!AC97&lt;=64.99),(360-0.09*'SEC Calculator 2022'!K97),IF(AND('SEC Calculator 2022'!AC97&gt;=65,'SEC Calculator 2022'!AC97&lt;=66.99),(600-0.15*'SEC Calculator 2022'!K97),960-0.24*'SEC Calculator 2022'!K97))))),0)</f>
        <v>0</v>
      </c>
      <c r="AE97" s="80">
        <f t="shared" si="19"/>
        <v>122</v>
      </c>
      <c r="AF97" s="79">
        <f>IFERROR(IF(L97&lt;=3000,L97*VLOOKUP(AE97,'SEC Appendix V2'!$E$8:$H$107,3,FALSE),IF(AE97&lt;55,0,IF(AND('SEC Calculator 2022'!AE97&gt;=55,'SEC Calculator 2022'!AE97&lt;59.99),(120-0.03*'SEC Calculator 2022'!L97),IF(AND('SEC Calculator 2022'!AE97&gt;=60,'SEC Calculator 2022'!AE97&lt;=64.99),(360-0.09*'SEC Calculator 2022'!L97),IF(AND('SEC Calculator 2022'!AE97&gt;=65,'SEC Calculator 2022'!AE97&lt;=66.99),(600-0.15*'SEC Calculator 2022'!L97),960-0.24*'SEC Calculator 2022'!L97))))),0)</f>
        <v>0</v>
      </c>
      <c r="AG97" s="80">
        <f t="shared" si="20"/>
        <v>122</v>
      </c>
      <c r="AH97" s="79">
        <f>IFERROR(IF(M97&lt;=3000,M97*VLOOKUP(AG97,'SEC Appendix V2'!$E$8:$H$107,3,FALSE),IF(AG97&lt;55,0,IF(AND('SEC Calculator 2022'!AG97&gt;=55,'SEC Calculator 2022'!AG97&lt;59.99),(120-0.03*'SEC Calculator 2022'!M97),IF(AND('SEC Calculator 2022'!AG97&gt;=60,'SEC Calculator 2022'!AG97&lt;=64.99),(360-0.09*'SEC Calculator 2022'!M97),IF(AND('SEC Calculator 2022'!AG97&gt;=65,'SEC Calculator 2022'!AG97&lt;=66.99),(600-0.15*'SEC Calculator 2022'!M97),960-0.24*'SEC Calculator 2022'!M97))))),0)</f>
        <v>0</v>
      </c>
      <c r="AI97" s="80">
        <f t="shared" si="21"/>
        <v>122</v>
      </c>
      <c r="AJ97" s="79">
        <f>IFERROR(IF(N97&lt;=3000,N97*VLOOKUP(AI97,'SEC Appendix V2'!$E$8:$H$107,3,FALSE),IF(AI97&lt;55,0,IF(AND('SEC Calculator 2022'!AI97&gt;=55,'SEC Calculator 2022'!AI97&lt;59.99),(120-0.03*'SEC Calculator 2022'!N97),IF(AND('SEC Calculator 2022'!AI97&gt;=60,'SEC Calculator 2022'!AI97&lt;=64.99),(360-0.09*'SEC Calculator 2022'!N97),IF(AND('SEC Calculator 2022'!AI97&gt;=65,'SEC Calculator 2022'!AI97&lt;=66.99),(600-0.15*'SEC Calculator 2022'!N97),960-0.24*'SEC Calculator 2022'!N97))))),0)</f>
        <v>0</v>
      </c>
      <c r="AK97" s="80">
        <f t="shared" si="22"/>
        <v>122</v>
      </c>
      <c r="AL97" s="79">
        <f>IFERROR(IF(O97&lt;=3000,O97*VLOOKUP(AK97,'SEC Appendix V2'!$E$8:$H$107,3,FALSE),IF(AK97&lt;55,0,IF(AND('SEC Calculator 2022'!AK97&gt;=55,'SEC Calculator 2022'!AK97&lt;59.99),(120-0.03*'SEC Calculator 2022'!O97),IF(AND('SEC Calculator 2022'!AK97&gt;=60,'SEC Calculator 2022'!AK97&lt;=64.99),(360-0.09*'SEC Calculator 2022'!O97),IF(AND('SEC Calculator 2022'!AK97&gt;=65,'SEC Calculator 2022'!AK97&lt;=66.99),(600-0.15*'SEC Calculator 2022'!O97),960-0.24*'SEC Calculator 2022'!O97))))),0)</f>
        <v>0</v>
      </c>
      <c r="AM97" s="80">
        <f t="shared" si="23"/>
        <v>122</v>
      </c>
      <c r="AN97" s="79">
        <f>IFERROR(IF(P97&lt;=3000,P97*VLOOKUP(AM97,'SEC Appendix V2'!$E$8:$H$107,3,FALSE),IF(AM97&lt;55,0,IF(AND('SEC Calculator 2022'!AM97&gt;=55,'SEC Calculator 2022'!AM97&lt;59.99),(120-0.03*'SEC Calculator 2022'!P97),IF(AND('SEC Calculator 2022'!AM97&gt;=60,'SEC Calculator 2022'!AM97&lt;=64.99),(360-0.09*'SEC Calculator 2022'!P97),IF(AND('SEC Calculator 2022'!AM97&gt;=65,'SEC Calculator 2022'!AM97&lt;=66.99),(600-0.15*'SEC Calculator 2022'!P97),960-0.24*'SEC Calculator 2022'!P97))))),0)</f>
        <v>0</v>
      </c>
      <c r="AO97" s="81">
        <f t="shared" si="24"/>
        <v>0</v>
      </c>
    </row>
    <row r="98" spans="1:41" outlineLevel="1" x14ac:dyDescent="0.25">
      <c r="A98" s="70">
        <v>69</v>
      </c>
      <c r="B98" s="58"/>
      <c r="C98" s="58"/>
      <c r="D98" s="59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50">
        <f t="shared" si="25"/>
        <v>122</v>
      </c>
      <c r="R98" s="77">
        <f>IFERROR(IF(E98&lt;=3000,E98*VLOOKUP(Q98,'SEC Appendix V2'!$E$8:$H$107,3,FALSE),IF(Q98&lt;55,0,IF(AND('SEC Calculator 2022'!Q98&gt;=55,'SEC Calculator 2022'!Q98&lt;59.99),(120-0.03*'SEC Calculator 2022'!E98),IF(AND('SEC Calculator 2022'!Q98&gt;=60,'SEC Calculator 2022'!Q98&lt;=64.99),(360-0.09*'SEC Calculator 2022'!E98),IF(AND('SEC Calculator 2022'!Q98&gt;=65,'SEC Calculator 2022'!Q98&lt;=66.99),(600-0.15*'SEC Calculator 2022'!E98),960-0.24*'SEC Calculator 2022'!E98))))),0)</f>
        <v>0</v>
      </c>
      <c r="S98" s="78">
        <f t="shared" si="13"/>
        <v>122</v>
      </c>
      <c r="T98" s="79">
        <f>IFERROR(IF(F98&lt;=3000,F98*VLOOKUP(S98,'SEC Appendix V2'!$E$8:$H$107,3,FALSE),IF(S98&lt;55,0,IF(AND('SEC Calculator 2022'!S98&gt;=55,'SEC Calculator 2022'!S98&lt;59.99),(120-0.03*'SEC Calculator 2022'!F98),IF(AND('SEC Calculator 2022'!S98&gt;=60,'SEC Calculator 2022'!S98&lt;=64.99),(360-0.09*'SEC Calculator 2022'!F98),IF(AND('SEC Calculator 2022'!S98&gt;=65,'SEC Calculator 2022'!S98&lt;=66.99),(600-0.15*'SEC Calculator 2022'!F98),960-0.24*'SEC Calculator 2022'!F98))))),0)</f>
        <v>0</v>
      </c>
      <c r="U98" s="80">
        <f t="shared" si="14"/>
        <v>122</v>
      </c>
      <c r="V98" s="79">
        <f>IFERROR(IF(G98&lt;=3000,G98*VLOOKUP(U98,'SEC Appendix V2'!$E$8:$H$107,3,FALSE),IF(U98&lt;55,0,IF(AND('SEC Calculator 2022'!U98&gt;=55,'SEC Calculator 2022'!U98&lt;59.99),(120-0.03*'SEC Calculator 2022'!G98),IF(AND('SEC Calculator 2022'!U98&gt;=60,'SEC Calculator 2022'!U98&lt;=64.99),(360-0.09*'SEC Calculator 2022'!G98),IF(AND('SEC Calculator 2022'!U98&gt;=65,'SEC Calculator 2022'!U98&lt;=66.99),(600-0.15*'SEC Calculator 2022'!G98),960-0.24*'SEC Calculator 2022'!G98))))),0)</f>
        <v>0</v>
      </c>
      <c r="W98" s="80">
        <f t="shared" si="15"/>
        <v>122</v>
      </c>
      <c r="X98" s="79">
        <f>IFERROR(IF(H98&lt;=3000,H98*VLOOKUP(W98,'SEC Appendix V2'!$E$8:$H$107,3,FALSE),IF(W98&lt;55,0,IF(AND('SEC Calculator 2022'!W98&gt;=55,'SEC Calculator 2022'!W98&lt;59.99),(120-0.03*'SEC Calculator 2022'!H98),IF(AND('SEC Calculator 2022'!W98&gt;=60,'SEC Calculator 2022'!W98&lt;=64.99),(360-0.09*'SEC Calculator 2022'!H98),IF(AND('SEC Calculator 2022'!W98&gt;=65,'SEC Calculator 2022'!W98&lt;=66.99),(600-0.15*'SEC Calculator 2022'!H98),960-0.24*'SEC Calculator 2022'!H98))))),0)</f>
        <v>0</v>
      </c>
      <c r="Y98" s="80">
        <f t="shared" si="16"/>
        <v>122</v>
      </c>
      <c r="Z98" s="79">
        <f>IFERROR(IF(I98&lt;=3000,I98*VLOOKUP(Y98,'SEC Appendix V2'!$E$8:$H$107,3,FALSE),IF(Y98&lt;55,0,IF(AND('SEC Calculator 2022'!Y98&gt;=55,'SEC Calculator 2022'!Y98&lt;59.99),(120-0.03*'SEC Calculator 2022'!I98),IF(AND('SEC Calculator 2022'!Y98&gt;=60,'SEC Calculator 2022'!Y98&lt;=64.99),(360-0.09*'SEC Calculator 2022'!I98),IF(AND('SEC Calculator 2022'!Y98&gt;=65,'SEC Calculator 2022'!Y98&lt;=66.99),(600-0.15*'SEC Calculator 2022'!I98),960-0.24*'SEC Calculator 2022'!I98))))),0)</f>
        <v>0</v>
      </c>
      <c r="AA98" s="80">
        <f t="shared" si="17"/>
        <v>122</v>
      </c>
      <c r="AB98" s="79">
        <f>IFERROR(IF(J98&lt;=3000,J98*VLOOKUP(AA98,'SEC Appendix V2'!$E$8:$H$107,3,FALSE),IF(AA98&lt;55,0,IF(AND('SEC Calculator 2022'!AA98&gt;=55,'SEC Calculator 2022'!AA98&lt;59.99),(120-0.03*'SEC Calculator 2022'!J98),IF(AND('SEC Calculator 2022'!AA98&gt;=60,'SEC Calculator 2022'!AA98&lt;=64.99),(360-0.09*'SEC Calculator 2022'!J98),IF(AND('SEC Calculator 2022'!AA98&gt;=65,'SEC Calculator 2022'!AA98&lt;=66.99),(600-0.15*'SEC Calculator 2022'!J98),960-0.24*'SEC Calculator 2022'!J98))))),0)</f>
        <v>0</v>
      </c>
      <c r="AC98" s="80">
        <f t="shared" si="18"/>
        <v>122</v>
      </c>
      <c r="AD98" s="79">
        <f>IFERROR(IF(K98&lt;=3000,K98*VLOOKUP(AC98,'SEC Appendix V2'!$E$8:$H$107,3,FALSE),IF(AC98&lt;55,0,IF(AND('SEC Calculator 2022'!AC98&gt;=55,'SEC Calculator 2022'!AC98&lt;59.99),(120-0.03*'SEC Calculator 2022'!K98),IF(AND('SEC Calculator 2022'!AC98&gt;=60,'SEC Calculator 2022'!AC98&lt;=64.99),(360-0.09*'SEC Calculator 2022'!K98),IF(AND('SEC Calculator 2022'!AC98&gt;=65,'SEC Calculator 2022'!AC98&lt;=66.99),(600-0.15*'SEC Calculator 2022'!K98),960-0.24*'SEC Calculator 2022'!K98))))),0)</f>
        <v>0</v>
      </c>
      <c r="AE98" s="80">
        <f t="shared" si="19"/>
        <v>122</v>
      </c>
      <c r="AF98" s="79">
        <f>IFERROR(IF(L98&lt;=3000,L98*VLOOKUP(AE98,'SEC Appendix V2'!$E$8:$H$107,3,FALSE),IF(AE98&lt;55,0,IF(AND('SEC Calculator 2022'!AE98&gt;=55,'SEC Calculator 2022'!AE98&lt;59.99),(120-0.03*'SEC Calculator 2022'!L98),IF(AND('SEC Calculator 2022'!AE98&gt;=60,'SEC Calculator 2022'!AE98&lt;=64.99),(360-0.09*'SEC Calculator 2022'!L98),IF(AND('SEC Calculator 2022'!AE98&gt;=65,'SEC Calculator 2022'!AE98&lt;=66.99),(600-0.15*'SEC Calculator 2022'!L98),960-0.24*'SEC Calculator 2022'!L98))))),0)</f>
        <v>0</v>
      </c>
      <c r="AG98" s="80">
        <f t="shared" si="20"/>
        <v>122</v>
      </c>
      <c r="AH98" s="79">
        <f>IFERROR(IF(M98&lt;=3000,M98*VLOOKUP(AG98,'SEC Appendix V2'!$E$8:$H$107,3,FALSE),IF(AG98&lt;55,0,IF(AND('SEC Calculator 2022'!AG98&gt;=55,'SEC Calculator 2022'!AG98&lt;59.99),(120-0.03*'SEC Calculator 2022'!M98),IF(AND('SEC Calculator 2022'!AG98&gt;=60,'SEC Calculator 2022'!AG98&lt;=64.99),(360-0.09*'SEC Calculator 2022'!M98),IF(AND('SEC Calculator 2022'!AG98&gt;=65,'SEC Calculator 2022'!AG98&lt;=66.99),(600-0.15*'SEC Calculator 2022'!M98),960-0.24*'SEC Calculator 2022'!M98))))),0)</f>
        <v>0</v>
      </c>
      <c r="AI98" s="80">
        <f t="shared" si="21"/>
        <v>122</v>
      </c>
      <c r="AJ98" s="79">
        <f>IFERROR(IF(N98&lt;=3000,N98*VLOOKUP(AI98,'SEC Appendix V2'!$E$8:$H$107,3,FALSE),IF(AI98&lt;55,0,IF(AND('SEC Calculator 2022'!AI98&gt;=55,'SEC Calculator 2022'!AI98&lt;59.99),(120-0.03*'SEC Calculator 2022'!N98),IF(AND('SEC Calculator 2022'!AI98&gt;=60,'SEC Calculator 2022'!AI98&lt;=64.99),(360-0.09*'SEC Calculator 2022'!N98),IF(AND('SEC Calculator 2022'!AI98&gt;=65,'SEC Calculator 2022'!AI98&lt;=66.99),(600-0.15*'SEC Calculator 2022'!N98),960-0.24*'SEC Calculator 2022'!N98))))),0)</f>
        <v>0</v>
      </c>
      <c r="AK98" s="80">
        <f t="shared" si="22"/>
        <v>122</v>
      </c>
      <c r="AL98" s="79">
        <f>IFERROR(IF(O98&lt;=3000,O98*VLOOKUP(AK98,'SEC Appendix V2'!$E$8:$H$107,3,FALSE),IF(AK98&lt;55,0,IF(AND('SEC Calculator 2022'!AK98&gt;=55,'SEC Calculator 2022'!AK98&lt;59.99),(120-0.03*'SEC Calculator 2022'!O98),IF(AND('SEC Calculator 2022'!AK98&gt;=60,'SEC Calculator 2022'!AK98&lt;=64.99),(360-0.09*'SEC Calculator 2022'!O98),IF(AND('SEC Calculator 2022'!AK98&gt;=65,'SEC Calculator 2022'!AK98&lt;=66.99),(600-0.15*'SEC Calculator 2022'!O98),960-0.24*'SEC Calculator 2022'!O98))))),0)</f>
        <v>0</v>
      </c>
      <c r="AM98" s="80">
        <f t="shared" si="23"/>
        <v>122</v>
      </c>
      <c r="AN98" s="79">
        <f>IFERROR(IF(P98&lt;=3000,P98*VLOOKUP(AM98,'SEC Appendix V2'!$E$8:$H$107,3,FALSE),IF(AM98&lt;55,0,IF(AND('SEC Calculator 2022'!AM98&gt;=55,'SEC Calculator 2022'!AM98&lt;59.99),(120-0.03*'SEC Calculator 2022'!P98),IF(AND('SEC Calculator 2022'!AM98&gt;=60,'SEC Calculator 2022'!AM98&lt;=64.99),(360-0.09*'SEC Calculator 2022'!P98),IF(AND('SEC Calculator 2022'!AM98&gt;=65,'SEC Calculator 2022'!AM98&lt;=66.99),(600-0.15*'SEC Calculator 2022'!P98),960-0.24*'SEC Calculator 2022'!P98))))),0)</f>
        <v>0</v>
      </c>
      <c r="AO98" s="81">
        <f t="shared" si="24"/>
        <v>0</v>
      </c>
    </row>
    <row r="99" spans="1:41" outlineLevel="1" x14ac:dyDescent="0.25">
      <c r="A99" s="70">
        <v>70</v>
      </c>
      <c r="B99" s="57"/>
      <c r="C99" s="58"/>
      <c r="D99" s="59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50">
        <f t="shared" si="25"/>
        <v>122</v>
      </c>
      <c r="R99" s="77">
        <f>IFERROR(IF(E99&lt;=3000,E99*VLOOKUP(Q99,'SEC Appendix V2'!$E$8:$H$107,3,FALSE),IF(Q99&lt;55,0,IF(AND('SEC Calculator 2022'!Q99&gt;=55,'SEC Calculator 2022'!Q99&lt;59.99),(120-0.03*'SEC Calculator 2022'!E99),IF(AND('SEC Calculator 2022'!Q99&gt;=60,'SEC Calculator 2022'!Q99&lt;=64.99),(360-0.09*'SEC Calculator 2022'!E99),IF(AND('SEC Calculator 2022'!Q99&gt;=65,'SEC Calculator 2022'!Q99&lt;=66.99),(600-0.15*'SEC Calculator 2022'!E99),960-0.24*'SEC Calculator 2022'!E99))))),0)</f>
        <v>0</v>
      </c>
      <c r="S99" s="78">
        <f t="shared" si="13"/>
        <v>122</v>
      </c>
      <c r="T99" s="79">
        <f>IFERROR(IF(F99&lt;=3000,F99*VLOOKUP(S99,'SEC Appendix V2'!$E$8:$H$107,3,FALSE),IF(S99&lt;55,0,IF(AND('SEC Calculator 2022'!S99&gt;=55,'SEC Calculator 2022'!S99&lt;59.99),(120-0.03*'SEC Calculator 2022'!F99),IF(AND('SEC Calculator 2022'!S99&gt;=60,'SEC Calculator 2022'!S99&lt;=64.99),(360-0.09*'SEC Calculator 2022'!F99),IF(AND('SEC Calculator 2022'!S99&gt;=65,'SEC Calculator 2022'!S99&lt;=66.99),(600-0.15*'SEC Calculator 2022'!F99),960-0.24*'SEC Calculator 2022'!F99))))),0)</f>
        <v>0</v>
      </c>
      <c r="U99" s="80">
        <f t="shared" si="14"/>
        <v>122</v>
      </c>
      <c r="V99" s="79">
        <f>IFERROR(IF(G99&lt;=3000,G99*VLOOKUP(U99,'SEC Appendix V2'!$E$8:$H$107,3,FALSE),IF(U99&lt;55,0,IF(AND('SEC Calculator 2022'!U99&gt;=55,'SEC Calculator 2022'!U99&lt;59.99),(120-0.03*'SEC Calculator 2022'!G99),IF(AND('SEC Calculator 2022'!U99&gt;=60,'SEC Calculator 2022'!U99&lt;=64.99),(360-0.09*'SEC Calculator 2022'!G99),IF(AND('SEC Calculator 2022'!U99&gt;=65,'SEC Calculator 2022'!U99&lt;=66.99),(600-0.15*'SEC Calculator 2022'!G99),960-0.24*'SEC Calculator 2022'!G99))))),0)</f>
        <v>0</v>
      </c>
      <c r="W99" s="80">
        <f t="shared" si="15"/>
        <v>122</v>
      </c>
      <c r="X99" s="79">
        <f>IFERROR(IF(H99&lt;=3000,H99*VLOOKUP(W99,'SEC Appendix V2'!$E$8:$H$107,3,FALSE),IF(W99&lt;55,0,IF(AND('SEC Calculator 2022'!W99&gt;=55,'SEC Calculator 2022'!W99&lt;59.99),(120-0.03*'SEC Calculator 2022'!H99),IF(AND('SEC Calculator 2022'!W99&gt;=60,'SEC Calculator 2022'!W99&lt;=64.99),(360-0.09*'SEC Calculator 2022'!H99),IF(AND('SEC Calculator 2022'!W99&gt;=65,'SEC Calculator 2022'!W99&lt;=66.99),(600-0.15*'SEC Calculator 2022'!H99),960-0.24*'SEC Calculator 2022'!H99))))),0)</f>
        <v>0</v>
      </c>
      <c r="Y99" s="80">
        <f t="shared" si="16"/>
        <v>122</v>
      </c>
      <c r="Z99" s="79">
        <f>IFERROR(IF(I99&lt;=3000,I99*VLOOKUP(Y99,'SEC Appendix V2'!$E$8:$H$107,3,FALSE),IF(Y99&lt;55,0,IF(AND('SEC Calculator 2022'!Y99&gt;=55,'SEC Calculator 2022'!Y99&lt;59.99),(120-0.03*'SEC Calculator 2022'!I99),IF(AND('SEC Calculator 2022'!Y99&gt;=60,'SEC Calculator 2022'!Y99&lt;=64.99),(360-0.09*'SEC Calculator 2022'!I99),IF(AND('SEC Calculator 2022'!Y99&gt;=65,'SEC Calculator 2022'!Y99&lt;=66.99),(600-0.15*'SEC Calculator 2022'!I99),960-0.24*'SEC Calculator 2022'!I99))))),0)</f>
        <v>0</v>
      </c>
      <c r="AA99" s="80">
        <f t="shared" si="17"/>
        <v>122</v>
      </c>
      <c r="AB99" s="79">
        <f>IFERROR(IF(J99&lt;=3000,J99*VLOOKUP(AA99,'SEC Appendix V2'!$E$8:$H$107,3,FALSE),IF(AA99&lt;55,0,IF(AND('SEC Calculator 2022'!AA99&gt;=55,'SEC Calculator 2022'!AA99&lt;59.99),(120-0.03*'SEC Calculator 2022'!J99),IF(AND('SEC Calculator 2022'!AA99&gt;=60,'SEC Calculator 2022'!AA99&lt;=64.99),(360-0.09*'SEC Calculator 2022'!J99),IF(AND('SEC Calculator 2022'!AA99&gt;=65,'SEC Calculator 2022'!AA99&lt;=66.99),(600-0.15*'SEC Calculator 2022'!J99),960-0.24*'SEC Calculator 2022'!J99))))),0)</f>
        <v>0</v>
      </c>
      <c r="AC99" s="80">
        <f t="shared" si="18"/>
        <v>122</v>
      </c>
      <c r="AD99" s="79">
        <f>IFERROR(IF(K99&lt;=3000,K99*VLOOKUP(AC99,'SEC Appendix V2'!$E$8:$H$107,3,FALSE),IF(AC99&lt;55,0,IF(AND('SEC Calculator 2022'!AC99&gt;=55,'SEC Calculator 2022'!AC99&lt;59.99),(120-0.03*'SEC Calculator 2022'!K99),IF(AND('SEC Calculator 2022'!AC99&gt;=60,'SEC Calculator 2022'!AC99&lt;=64.99),(360-0.09*'SEC Calculator 2022'!K99),IF(AND('SEC Calculator 2022'!AC99&gt;=65,'SEC Calculator 2022'!AC99&lt;=66.99),(600-0.15*'SEC Calculator 2022'!K99),960-0.24*'SEC Calculator 2022'!K99))))),0)</f>
        <v>0</v>
      </c>
      <c r="AE99" s="80">
        <f t="shared" si="19"/>
        <v>122</v>
      </c>
      <c r="AF99" s="79">
        <f>IFERROR(IF(L99&lt;=3000,L99*VLOOKUP(AE99,'SEC Appendix V2'!$E$8:$H$107,3,FALSE),IF(AE99&lt;55,0,IF(AND('SEC Calculator 2022'!AE99&gt;=55,'SEC Calculator 2022'!AE99&lt;59.99),(120-0.03*'SEC Calculator 2022'!L99),IF(AND('SEC Calculator 2022'!AE99&gt;=60,'SEC Calculator 2022'!AE99&lt;=64.99),(360-0.09*'SEC Calculator 2022'!L99),IF(AND('SEC Calculator 2022'!AE99&gt;=65,'SEC Calculator 2022'!AE99&lt;=66.99),(600-0.15*'SEC Calculator 2022'!L99),960-0.24*'SEC Calculator 2022'!L99))))),0)</f>
        <v>0</v>
      </c>
      <c r="AG99" s="80">
        <f t="shared" si="20"/>
        <v>122</v>
      </c>
      <c r="AH99" s="79">
        <f>IFERROR(IF(M99&lt;=3000,M99*VLOOKUP(AG99,'SEC Appendix V2'!$E$8:$H$107,3,FALSE),IF(AG99&lt;55,0,IF(AND('SEC Calculator 2022'!AG99&gt;=55,'SEC Calculator 2022'!AG99&lt;59.99),(120-0.03*'SEC Calculator 2022'!M99),IF(AND('SEC Calculator 2022'!AG99&gt;=60,'SEC Calculator 2022'!AG99&lt;=64.99),(360-0.09*'SEC Calculator 2022'!M99),IF(AND('SEC Calculator 2022'!AG99&gt;=65,'SEC Calculator 2022'!AG99&lt;=66.99),(600-0.15*'SEC Calculator 2022'!M99),960-0.24*'SEC Calculator 2022'!M99))))),0)</f>
        <v>0</v>
      </c>
      <c r="AI99" s="80">
        <f t="shared" si="21"/>
        <v>122</v>
      </c>
      <c r="AJ99" s="79">
        <f>IFERROR(IF(N99&lt;=3000,N99*VLOOKUP(AI99,'SEC Appendix V2'!$E$8:$H$107,3,FALSE),IF(AI99&lt;55,0,IF(AND('SEC Calculator 2022'!AI99&gt;=55,'SEC Calculator 2022'!AI99&lt;59.99),(120-0.03*'SEC Calculator 2022'!N99),IF(AND('SEC Calculator 2022'!AI99&gt;=60,'SEC Calculator 2022'!AI99&lt;=64.99),(360-0.09*'SEC Calculator 2022'!N99),IF(AND('SEC Calculator 2022'!AI99&gt;=65,'SEC Calculator 2022'!AI99&lt;=66.99),(600-0.15*'SEC Calculator 2022'!N99),960-0.24*'SEC Calculator 2022'!N99))))),0)</f>
        <v>0</v>
      </c>
      <c r="AK99" s="80">
        <f t="shared" si="22"/>
        <v>122</v>
      </c>
      <c r="AL99" s="79">
        <f>IFERROR(IF(O99&lt;=3000,O99*VLOOKUP(AK99,'SEC Appendix V2'!$E$8:$H$107,3,FALSE),IF(AK99&lt;55,0,IF(AND('SEC Calculator 2022'!AK99&gt;=55,'SEC Calculator 2022'!AK99&lt;59.99),(120-0.03*'SEC Calculator 2022'!O99),IF(AND('SEC Calculator 2022'!AK99&gt;=60,'SEC Calculator 2022'!AK99&lt;=64.99),(360-0.09*'SEC Calculator 2022'!O99),IF(AND('SEC Calculator 2022'!AK99&gt;=65,'SEC Calculator 2022'!AK99&lt;=66.99),(600-0.15*'SEC Calculator 2022'!O99),960-0.24*'SEC Calculator 2022'!O99))))),0)</f>
        <v>0</v>
      </c>
      <c r="AM99" s="80">
        <f t="shared" si="23"/>
        <v>122</v>
      </c>
      <c r="AN99" s="79">
        <f>IFERROR(IF(P99&lt;=3000,P99*VLOOKUP(AM99,'SEC Appendix V2'!$E$8:$H$107,3,FALSE),IF(AM99&lt;55,0,IF(AND('SEC Calculator 2022'!AM99&gt;=55,'SEC Calculator 2022'!AM99&lt;59.99),(120-0.03*'SEC Calculator 2022'!P99),IF(AND('SEC Calculator 2022'!AM99&gt;=60,'SEC Calculator 2022'!AM99&lt;=64.99),(360-0.09*'SEC Calculator 2022'!P99),IF(AND('SEC Calculator 2022'!AM99&gt;=65,'SEC Calculator 2022'!AM99&lt;=66.99),(600-0.15*'SEC Calculator 2022'!P99),960-0.24*'SEC Calculator 2022'!P99))))),0)</f>
        <v>0</v>
      </c>
      <c r="AO99" s="81">
        <f t="shared" si="24"/>
        <v>0</v>
      </c>
    </row>
    <row r="100" spans="1:41" outlineLevel="1" x14ac:dyDescent="0.25">
      <c r="A100" s="70">
        <v>71</v>
      </c>
      <c r="B100" s="57"/>
      <c r="C100" s="58"/>
      <c r="D100" s="59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50">
        <f t="shared" si="25"/>
        <v>122</v>
      </c>
      <c r="R100" s="77">
        <f>IFERROR(IF(E100&lt;=3000,E100*VLOOKUP(Q100,'SEC Appendix V2'!$E$8:$H$107,3,FALSE),IF(Q100&lt;55,0,IF(AND('SEC Calculator 2022'!Q100&gt;=55,'SEC Calculator 2022'!Q100&lt;59.99),(120-0.03*'SEC Calculator 2022'!E100),IF(AND('SEC Calculator 2022'!Q100&gt;=60,'SEC Calculator 2022'!Q100&lt;=64.99),(360-0.09*'SEC Calculator 2022'!E100),IF(AND('SEC Calculator 2022'!Q100&gt;=65,'SEC Calculator 2022'!Q100&lt;=66.99),(600-0.15*'SEC Calculator 2022'!E100),960-0.24*'SEC Calculator 2022'!E100))))),0)</f>
        <v>0</v>
      </c>
      <c r="S100" s="78">
        <f t="shared" si="13"/>
        <v>122</v>
      </c>
      <c r="T100" s="79">
        <f>IFERROR(IF(F100&lt;=3000,F100*VLOOKUP(S100,'SEC Appendix V2'!$E$8:$H$107,3,FALSE),IF(S100&lt;55,0,IF(AND('SEC Calculator 2022'!S100&gt;=55,'SEC Calculator 2022'!S100&lt;59.99),(120-0.03*'SEC Calculator 2022'!F100),IF(AND('SEC Calculator 2022'!S100&gt;=60,'SEC Calculator 2022'!S100&lt;=64.99),(360-0.09*'SEC Calculator 2022'!F100),IF(AND('SEC Calculator 2022'!S100&gt;=65,'SEC Calculator 2022'!S100&lt;=66.99),(600-0.15*'SEC Calculator 2022'!F100),960-0.24*'SEC Calculator 2022'!F100))))),0)</f>
        <v>0</v>
      </c>
      <c r="U100" s="80">
        <f t="shared" si="14"/>
        <v>122</v>
      </c>
      <c r="V100" s="79">
        <f>IFERROR(IF(G100&lt;=3000,G100*VLOOKUP(U100,'SEC Appendix V2'!$E$8:$H$107,3,FALSE),IF(U100&lt;55,0,IF(AND('SEC Calculator 2022'!U100&gt;=55,'SEC Calculator 2022'!U100&lt;59.99),(120-0.03*'SEC Calculator 2022'!G100),IF(AND('SEC Calculator 2022'!U100&gt;=60,'SEC Calculator 2022'!U100&lt;=64.99),(360-0.09*'SEC Calculator 2022'!G100),IF(AND('SEC Calculator 2022'!U100&gt;=65,'SEC Calculator 2022'!U100&lt;=66.99),(600-0.15*'SEC Calculator 2022'!G100),960-0.24*'SEC Calculator 2022'!G100))))),0)</f>
        <v>0</v>
      </c>
      <c r="W100" s="80">
        <f t="shared" si="15"/>
        <v>122</v>
      </c>
      <c r="X100" s="79">
        <f>IFERROR(IF(H100&lt;=3000,H100*VLOOKUP(W100,'SEC Appendix V2'!$E$8:$H$107,3,FALSE),IF(W100&lt;55,0,IF(AND('SEC Calculator 2022'!W100&gt;=55,'SEC Calculator 2022'!W100&lt;59.99),(120-0.03*'SEC Calculator 2022'!H100),IF(AND('SEC Calculator 2022'!W100&gt;=60,'SEC Calculator 2022'!W100&lt;=64.99),(360-0.09*'SEC Calculator 2022'!H100),IF(AND('SEC Calculator 2022'!W100&gt;=65,'SEC Calculator 2022'!W100&lt;=66.99),(600-0.15*'SEC Calculator 2022'!H100),960-0.24*'SEC Calculator 2022'!H100))))),0)</f>
        <v>0</v>
      </c>
      <c r="Y100" s="80">
        <f t="shared" si="16"/>
        <v>122</v>
      </c>
      <c r="Z100" s="79">
        <f>IFERROR(IF(I100&lt;=3000,I100*VLOOKUP(Y100,'SEC Appendix V2'!$E$8:$H$107,3,FALSE),IF(Y100&lt;55,0,IF(AND('SEC Calculator 2022'!Y100&gt;=55,'SEC Calculator 2022'!Y100&lt;59.99),(120-0.03*'SEC Calculator 2022'!I100),IF(AND('SEC Calculator 2022'!Y100&gt;=60,'SEC Calculator 2022'!Y100&lt;=64.99),(360-0.09*'SEC Calculator 2022'!I100),IF(AND('SEC Calculator 2022'!Y100&gt;=65,'SEC Calculator 2022'!Y100&lt;=66.99),(600-0.15*'SEC Calculator 2022'!I100),960-0.24*'SEC Calculator 2022'!I100))))),0)</f>
        <v>0</v>
      </c>
      <c r="AA100" s="80">
        <f t="shared" si="17"/>
        <v>122</v>
      </c>
      <c r="AB100" s="79">
        <f>IFERROR(IF(J100&lt;=3000,J100*VLOOKUP(AA100,'SEC Appendix V2'!$E$8:$H$107,3,FALSE),IF(AA100&lt;55,0,IF(AND('SEC Calculator 2022'!AA100&gt;=55,'SEC Calculator 2022'!AA100&lt;59.99),(120-0.03*'SEC Calculator 2022'!J100),IF(AND('SEC Calculator 2022'!AA100&gt;=60,'SEC Calculator 2022'!AA100&lt;=64.99),(360-0.09*'SEC Calculator 2022'!J100),IF(AND('SEC Calculator 2022'!AA100&gt;=65,'SEC Calculator 2022'!AA100&lt;=66.99),(600-0.15*'SEC Calculator 2022'!J100),960-0.24*'SEC Calculator 2022'!J100))))),0)</f>
        <v>0</v>
      </c>
      <c r="AC100" s="80">
        <f t="shared" si="18"/>
        <v>122</v>
      </c>
      <c r="AD100" s="79">
        <f>IFERROR(IF(K100&lt;=3000,K100*VLOOKUP(AC100,'SEC Appendix V2'!$E$8:$H$107,3,FALSE),IF(AC100&lt;55,0,IF(AND('SEC Calculator 2022'!AC100&gt;=55,'SEC Calculator 2022'!AC100&lt;59.99),(120-0.03*'SEC Calculator 2022'!K100),IF(AND('SEC Calculator 2022'!AC100&gt;=60,'SEC Calculator 2022'!AC100&lt;=64.99),(360-0.09*'SEC Calculator 2022'!K100),IF(AND('SEC Calculator 2022'!AC100&gt;=65,'SEC Calculator 2022'!AC100&lt;=66.99),(600-0.15*'SEC Calculator 2022'!K100),960-0.24*'SEC Calculator 2022'!K100))))),0)</f>
        <v>0</v>
      </c>
      <c r="AE100" s="80">
        <f t="shared" si="19"/>
        <v>122</v>
      </c>
      <c r="AF100" s="79">
        <f>IFERROR(IF(L100&lt;=3000,L100*VLOOKUP(AE100,'SEC Appendix V2'!$E$8:$H$107,3,FALSE),IF(AE100&lt;55,0,IF(AND('SEC Calculator 2022'!AE100&gt;=55,'SEC Calculator 2022'!AE100&lt;59.99),(120-0.03*'SEC Calculator 2022'!L100),IF(AND('SEC Calculator 2022'!AE100&gt;=60,'SEC Calculator 2022'!AE100&lt;=64.99),(360-0.09*'SEC Calculator 2022'!L100),IF(AND('SEC Calculator 2022'!AE100&gt;=65,'SEC Calculator 2022'!AE100&lt;=66.99),(600-0.15*'SEC Calculator 2022'!L100),960-0.24*'SEC Calculator 2022'!L100))))),0)</f>
        <v>0</v>
      </c>
      <c r="AG100" s="80">
        <f t="shared" si="20"/>
        <v>122</v>
      </c>
      <c r="AH100" s="79">
        <f>IFERROR(IF(M100&lt;=3000,M100*VLOOKUP(AG100,'SEC Appendix V2'!$E$8:$H$107,3,FALSE),IF(AG100&lt;55,0,IF(AND('SEC Calculator 2022'!AG100&gt;=55,'SEC Calculator 2022'!AG100&lt;59.99),(120-0.03*'SEC Calculator 2022'!M100),IF(AND('SEC Calculator 2022'!AG100&gt;=60,'SEC Calculator 2022'!AG100&lt;=64.99),(360-0.09*'SEC Calculator 2022'!M100),IF(AND('SEC Calculator 2022'!AG100&gt;=65,'SEC Calculator 2022'!AG100&lt;=66.99),(600-0.15*'SEC Calculator 2022'!M100),960-0.24*'SEC Calculator 2022'!M100))))),0)</f>
        <v>0</v>
      </c>
      <c r="AI100" s="80">
        <f t="shared" si="21"/>
        <v>122</v>
      </c>
      <c r="AJ100" s="79">
        <f>IFERROR(IF(N100&lt;=3000,N100*VLOOKUP(AI100,'SEC Appendix V2'!$E$8:$H$107,3,FALSE),IF(AI100&lt;55,0,IF(AND('SEC Calculator 2022'!AI100&gt;=55,'SEC Calculator 2022'!AI100&lt;59.99),(120-0.03*'SEC Calculator 2022'!N100),IF(AND('SEC Calculator 2022'!AI100&gt;=60,'SEC Calculator 2022'!AI100&lt;=64.99),(360-0.09*'SEC Calculator 2022'!N100),IF(AND('SEC Calculator 2022'!AI100&gt;=65,'SEC Calculator 2022'!AI100&lt;=66.99),(600-0.15*'SEC Calculator 2022'!N100),960-0.24*'SEC Calculator 2022'!N100))))),0)</f>
        <v>0</v>
      </c>
      <c r="AK100" s="80">
        <f t="shared" si="22"/>
        <v>122</v>
      </c>
      <c r="AL100" s="79">
        <f>IFERROR(IF(O100&lt;=3000,O100*VLOOKUP(AK100,'SEC Appendix V2'!$E$8:$H$107,3,FALSE),IF(AK100&lt;55,0,IF(AND('SEC Calculator 2022'!AK100&gt;=55,'SEC Calculator 2022'!AK100&lt;59.99),(120-0.03*'SEC Calculator 2022'!O100),IF(AND('SEC Calculator 2022'!AK100&gt;=60,'SEC Calculator 2022'!AK100&lt;=64.99),(360-0.09*'SEC Calculator 2022'!O100),IF(AND('SEC Calculator 2022'!AK100&gt;=65,'SEC Calculator 2022'!AK100&lt;=66.99),(600-0.15*'SEC Calculator 2022'!O100),960-0.24*'SEC Calculator 2022'!O100))))),0)</f>
        <v>0</v>
      </c>
      <c r="AM100" s="80">
        <f t="shared" si="23"/>
        <v>122</v>
      </c>
      <c r="AN100" s="79">
        <f>IFERROR(IF(P100&lt;=3000,P100*VLOOKUP(AM100,'SEC Appendix V2'!$E$8:$H$107,3,FALSE),IF(AM100&lt;55,0,IF(AND('SEC Calculator 2022'!AM100&gt;=55,'SEC Calculator 2022'!AM100&lt;59.99),(120-0.03*'SEC Calculator 2022'!P100),IF(AND('SEC Calculator 2022'!AM100&gt;=60,'SEC Calculator 2022'!AM100&lt;=64.99),(360-0.09*'SEC Calculator 2022'!P100),IF(AND('SEC Calculator 2022'!AM100&gt;=65,'SEC Calculator 2022'!AM100&lt;=66.99),(600-0.15*'SEC Calculator 2022'!P100),960-0.24*'SEC Calculator 2022'!P100))))),0)</f>
        <v>0</v>
      </c>
      <c r="AO100" s="81">
        <f t="shared" si="24"/>
        <v>0</v>
      </c>
    </row>
    <row r="101" spans="1:41" outlineLevel="1" x14ac:dyDescent="0.25">
      <c r="A101" s="70">
        <v>72</v>
      </c>
      <c r="B101" s="58"/>
      <c r="C101" s="58"/>
      <c r="D101" s="59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50">
        <f t="shared" si="25"/>
        <v>122</v>
      </c>
      <c r="R101" s="77">
        <f>IFERROR(IF(E101&lt;=3000,E101*VLOOKUP(Q101,'SEC Appendix V2'!$E$8:$H$107,3,FALSE),IF(Q101&lt;55,0,IF(AND('SEC Calculator 2022'!Q101&gt;=55,'SEC Calculator 2022'!Q101&lt;59.99),(120-0.03*'SEC Calculator 2022'!E101),IF(AND('SEC Calculator 2022'!Q101&gt;=60,'SEC Calculator 2022'!Q101&lt;=64.99),(360-0.09*'SEC Calculator 2022'!E101),IF(AND('SEC Calculator 2022'!Q101&gt;=65,'SEC Calculator 2022'!Q101&lt;=66.99),(600-0.15*'SEC Calculator 2022'!E101),960-0.24*'SEC Calculator 2022'!E101))))),0)</f>
        <v>0</v>
      </c>
      <c r="S101" s="78">
        <f t="shared" si="13"/>
        <v>122</v>
      </c>
      <c r="T101" s="79">
        <f>IFERROR(IF(F101&lt;=3000,F101*VLOOKUP(S101,'SEC Appendix V2'!$E$8:$H$107,3,FALSE),IF(S101&lt;55,0,IF(AND('SEC Calculator 2022'!S101&gt;=55,'SEC Calculator 2022'!S101&lt;59.99),(120-0.03*'SEC Calculator 2022'!F101),IF(AND('SEC Calculator 2022'!S101&gt;=60,'SEC Calculator 2022'!S101&lt;=64.99),(360-0.09*'SEC Calculator 2022'!F101),IF(AND('SEC Calculator 2022'!S101&gt;=65,'SEC Calculator 2022'!S101&lt;=66.99),(600-0.15*'SEC Calculator 2022'!F101),960-0.24*'SEC Calculator 2022'!F101))))),0)</f>
        <v>0</v>
      </c>
      <c r="U101" s="80">
        <f t="shared" si="14"/>
        <v>122</v>
      </c>
      <c r="V101" s="79">
        <f>IFERROR(IF(G101&lt;=3000,G101*VLOOKUP(U101,'SEC Appendix V2'!$E$8:$H$107,3,FALSE),IF(U101&lt;55,0,IF(AND('SEC Calculator 2022'!U101&gt;=55,'SEC Calculator 2022'!U101&lt;59.99),(120-0.03*'SEC Calculator 2022'!G101),IF(AND('SEC Calculator 2022'!U101&gt;=60,'SEC Calculator 2022'!U101&lt;=64.99),(360-0.09*'SEC Calculator 2022'!G101),IF(AND('SEC Calculator 2022'!U101&gt;=65,'SEC Calculator 2022'!U101&lt;=66.99),(600-0.15*'SEC Calculator 2022'!G101),960-0.24*'SEC Calculator 2022'!G101))))),0)</f>
        <v>0</v>
      </c>
      <c r="W101" s="80">
        <f t="shared" si="15"/>
        <v>122</v>
      </c>
      <c r="X101" s="79">
        <f>IFERROR(IF(H101&lt;=3000,H101*VLOOKUP(W101,'SEC Appendix V2'!$E$8:$H$107,3,FALSE),IF(W101&lt;55,0,IF(AND('SEC Calculator 2022'!W101&gt;=55,'SEC Calculator 2022'!W101&lt;59.99),(120-0.03*'SEC Calculator 2022'!H101),IF(AND('SEC Calculator 2022'!W101&gt;=60,'SEC Calculator 2022'!W101&lt;=64.99),(360-0.09*'SEC Calculator 2022'!H101),IF(AND('SEC Calculator 2022'!W101&gt;=65,'SEC Calculator 2022'!W101&lt;=66.99),(600-0.15*'SEC Calculator 2022'!H101),960-0.24*'SEC Calculator 2022'!H101))))),0)</f>
        <v>0</v>
      </c>
      <c r="Y101" s="80">
        <f t="shared" si="16"/>
        <v>122</v>
      </c>
      <c r="Z101" s="79">
        <f>IFERROR(IF(I101&lt;=3000,I101*VLOOKUP(Y101,'SEC Appendix V2'!$E$8:$H$107,3,FALSE),IF(Y101&lt;55,0,IF(AND('SEC Calculator 2022'!Y101&gt;=55,'SEC Calculator 2022'!Y101&lt;59.99),(120-0.03*'SEC Calculator 2022'!I101),IF(AND('SEC Calculator 2022'!Y101&gt;=60,'SEC Calculator 2022'!Y101&lt;=64.99),(360-0.09*'SEC Calculator 2022'!I101),IF(AND('SEC Calculator 2022'!Y101&gt;=65,'SEC Calculator 2022'!Y101&lt;=66.99),(600-0.15*'SEC Calculator 2022'!I101),960-0.24*'SEC Calculator 2022'!I101))))),0)</f>
        <v>0</v>
      </c>
      <c r="AA101" s="80">
        <f t="shared" si="17"/>
        <v>122</v>
      </c>
      <c r="AB101" s="79">
        <f>IFERROR(IF(J101&lt;=3000,J101*VLOOKUP(AA101,'SEC Appendix V2'!$E$8:$H$107,3,FALSE),IF(AA101&lt;55,0,IF(AND('SEC Calculator 2022'!AA101&gt;=55,'SEC Calculator 2022'!AA101&lt;59.99),(120-0.03*'SEC Calculator 2022'!J101),IF(AND('SEC Calculator 2022'!AA101&gt;=60,'SEC Calculator 2022'!AA101&lt;=64.99),(360-0.09*'SEC Calculator 2022'!J101),IF(AND('SEC Calculator 2022'!AA101&gt;=65,'SEC Calculator 2022'!AA101&lt;=66.99),(600-0.15*'SEC Calculator 2022'!J101),960-0.24*'SEC Calculator 2022'!J101))))),0)</f>
        <v>0</v>
      </c>
      <c r="AC101" s="80">
        <f t="shared" si="18"/>
        <v>122</v>
      </c>
      <c r="AD101" s="79">
        <f>IFERROR(IF(K101&lt;=3000,K101*VLOOKUP(AC101,'SEC Appendix V2'!$E$8:$H$107,3,FALSE),IF(AC101&lt;55,0,IF(AND('SEC Calculator 2022'!AC101&gt;=55,'SEC Calculator 2022'!AC101&lt;59.99),(120-0.03*'SEC Calculator 2022'!K101),IF(AND('SEC Calculator 2022'!AC101&gt;=60,'SEC Calculator 2022'!AC101&lt;=64.99),(360-0.09*'SEC Calculator 2022'!K101),IF(AND('SEC Calculator 2022'!AC101&gt;=65,'SEC Calculator 2022'!AC101&lt;=66.99),(600-0.15*'SEC Calculator 2022'!K101),960-0.24*'SEC Calculator 2022'!K101))))),0)</f>
        <v>0</v>
      </c>
      <c r="AE101" s="80">
        <f t="shared" si="19"/>
        <v>122</v>
      </c>
      <c r="AF101" s="79">
        <f>IFERROR(IF(L101&lt;=3000,L101*VLOOKUP(AE101,'SEC Appendix V2'!$E$8:$H$107,3,FALSE),IF(AE101&lt;55,0,IF(AND('SEC Calculator 2022'!AE101&gt;=55,'SEC Calculator 2022'!AE101&lt;59.99),(120-0.03*'SEC Calculator 2022'!L101),IF(AND('SEC Calculator 2022'!AE101&gt;=60,'SEC Calculator 2022'!AE101&lt;=64.99),(360-0.09*'SEC Calculator 2022'!L101),IF(AND('SEC Calculator 2022'!AE101&gt;=65,'SEC Calculator 2022'!AE101&lt;=66.99),(600-0.15*'SEC Calculator 2022'!L101),960-0.24*'SEC Calculator 2022'!L101))))),0)</f>
        <v>0</v>
      </c>
      <c r="AG101" s="80">
        <f t="shared" si="20"/>
        <v>122</v>
      </c>
      <c r="AH101" s="79">
        <f>IFERROR(IF(M101&lt;=3000,M101*VLOOKUP(AG101,'SEC Appendix V2'!$E$8:$H$107,3,FALSE),IF(AG101&lt;55,0,IF(AND('SEC Calculator 2022'!AG101&gt;=55,'SEC Calculator 2022'!AG101&lt;59.99),(120-0.03*'SEC Calculator 2022'!M101),IF(AND('SEC Calculator 2022'!AG101&gt;=60,'SEC Calculator 2022'!AG101&lt;=64.99),(360-0.09*'SEC Calculator 2022'!M101),IF(AND('SEC Calculator 2022'!AG101&gt;=65,'SEC Calculator 2022'!AG101&lt;=66.99),(600-0.15*'SEC Calculator 2022'!M101),960-0.24*'SEC Calculator 2022'!M101))))),0)</f>
        <v>0</v>
      </c>
      <c r="AI101" s="80">
        <f t="shared" si="21"/>
        <v>122</v>
      </c>
      <c r="AJ101" s="79">
        <f>IFERROR(IF(N101&lt;=3000,N101*VLOOKUP(AI101,'SEC Appendix V2'!$E$8:$H$107,3,FALSE),IF(AI101&lt;55,0,IF(AND('SEC Calculator 2022'!AI101&gt;=55,'SEC Calculator 2022'!AI101&lt;59.99),(120-0.03*'SEC Calculator 2022'!N101),IF(AND('SEC Calculator 2022'!AI101&gt;=60,'SEC Calculator 2022'!AI101&lt;=64.99),(360-0.09*'SEC Calculator 2022'!N101),IF(AND('SEC Calculator 2022'!AI101&gt;=65,'SEC Calculator 2022'!AI101&lt;=66.99),(600-0.15*'SEC Calculator 2022'!N101),960-0.24*'SEC Calculator 2022'!N101))))),0)</f>
        <v>0</v>
      </c>
      <c r="AK101" s="80">
        <f t="shared" si="22"/>
        <v>122</v>
      </c>
      <c r="AL101" s="79">
        <f>IFERROR(IF(O101&lt;=3000,O101*VLOOKUP(AK101,'SEC Appendix V2'!$E$8:$H$107,3,FALSE),IF(AK101&lt;55,0,IF(AND('SEC Calculator 2022'!AK101&gt;=55,'SEC Calculator 2022'!AK101&lt;59.99),(120-0.03*'SEC Calculator 2022'!O101),IF(AND('SEC Calculator 2022'!AK101&gt;=60,'SEC Calculator 2022'!AK101&lt;=64.99),(360-0.09*'SEC Calculator 2022'!O101),IF(AND('SEC Calculator 2022'!AK101&gt;=65,'SEC Calculator 2022'!AK101&lt;=66.99),(600-0.15*'SEC Calculator 2022'!O101),960-0.24*'SEC Calculator 2022'!O101))))),0)</f>
        <v>0</v>
      </c>
      <c r="AM101" s="80">
        <f t="shared" si="23"/>
        <v>122</v>
      </c>
      <c r="AN101" s="79">
        <f>IFERROR(IF(P101&lt;=3000,P101*VLOOKUP(AM101,'SEC Appendix V2'!$E$8:$H$107,3,FALSE),IF(AM101&lt;55,0,IF(AND('SEC Calculator 2022'!AM101&gt;=55,'SEC Calculator 2022'!AM101&lt;59.99),(120-0.03*'SEC Calculator 2022'!P101),IF(AND('SEC Calculator 2022'!AM101&gt;=60,'SEC Calculator 2022'!AM101&lt;=64.99),(360-0.09*'SEC Calculator 2022'!P101),IF(AND('SEC Calculator 2022'!AM101&gt;=65,'SEC Calculator 2022'!AM101&lt;=66.99),(600-0.15*'SEC Calculator 2022'!P101),960-0.24*'SEC Calculator 2022'!P101))))),0)</f>
        <v>0</v>
      </c>
      <c r="AO101" s="81">
        <f t="shared" si="24"/>
        <v>0</v>
      </c>
    </row>
    <row r="102" spans="1:41" outlineLevel="1" x14ac:dyDescent="0.25">
      <c r="A102" s="70">
        <v>73</v>
      </c>
      <c r="B102" s="57"/>
      <c r="C102" s="58"/>
      <c r="D102" s="59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50">
        <f t="shared" si="25"/>
        <v>122</v>
      </c>
      <c r="R102" s="77">
        <f>IFERROR(IF(E102&lt;=3000,E102*VLOOKUP(Q102,'SEC Appendix V2'!$E$8:$H$107,3,FALSE),IF(Q102&lt;55,0,IF(AND('SEC Calculator 2022'!Q102&gt;=55,'SEC Calculator 2022'!Q102&lt;59.99),(120-0.03*'SEC Calculator 2022'!E102),IF(AND('SEC Calculator 2022'!Q102&gt;=60,'SEC Calculator 2022'!Q102&lt;=64.99),(360-0.09*'SEC Calculator 2022'!E102),IF(AND('SEC Calculator 2022'!Q102&gt;=65,'SEC Calculator 2022'!Q102&lt;=66.99),(600-0.15*'SEC Calculator 2022'!E102),960-0.24*'SEC Calculator 2022'!E102))))),0)</f>
        <v>0</v>
      </c>
      <c r="S102" s="78">
        <f t="shared" si="13"/>
        <v>122</v>
      </c>
      <c r="T102" s="79">
        <f>IFERROR(IF(F102&lt;=3000,F102*VLOOKUP(S102,'SEC Appendix V2'!$E$8:$H$107,3,FALSE),IF(S102&lt;55,0,IF(AND('SEC Calculator 2022'!S102&gt;=55,'SEC Calculator 2022'!S102&lt;59.99),(120-0.03*'SEC Calculator 2022'!F102),IF(AND('SEC Calculator 2022'!S102&gt;=60,'SEC Calculator 2022'!S102&lt;=64.99),(360-0.09*'SEC Calculator 2022'!F102),IF(AND('SEC Calculator 2022'!S102&gt;=65,'SEC Calculator 2022'!S102&lt;=66.99),(600-0.15*'SEC Calculator 2022'!F102),960-0.24*'SEC Calculator 2022'!F102))))),0)</f>
        <v>0</v>
      </c>
      <c r="U102" s="80">
        <f t="shared" si="14"/>
        <v>122</v>
      </c>
      <c r="V102" s="79">
        <f>IFERROR(IF(G102&lt;=3000,G102*VLOOKUP(U102,'SEC Appendix V2'!$E$8:$H$107,3,FALSE),IF(U102&lt;55,0,IF(AND('SEC Calculator 2022'!U102&gt;=55,'SEC Calculator 2022'!U102&lt;59.99),(120-0.03*'SEC Calculator 2022'!G102),IF(AND('SEC Calculator 2022'!U102&gt;=60,'SEC Calculator 2022'!U102&lt;=64.99),(360-0.09*'SEC Calculator 2022'!G102),IF(AND('SEC Calculator 2022'!U102&gt;=65,'SEC Calculator 2022'!U102&lt;=66.99),(600-0.15*'SEC Calculator 2022'!G102),960-0.24*'SEC Calculator 2022'!G102))))),0)</f>
        <v>0</v>
      </c>
      <c r="W102" s="80">
        <f t="shared" si="15"/>
        <v>122</v>
      </c>
      <c r="X102" s="79">
        <f>IFERROR(IF(H102&lt;=3000,H102*VLOOKUP(W102,'SEC Appendix V2'!$E$8:$H$107,3,FALSE),IF(W102&lt;55,0,IF(AND('SEC Calculator 2022'!W102&gt;=55,'SEC Calculator 2022'!W102&lt;59.99),(120-0.03*'SEC Calculator 2022'!H102),IF(AND('SEC Calculator 2022'!W102&gt;=60,'SEC Calculator 2022'!W102&lt;=64.99),(360-0.09*'SEC Calculator 2022'!H102),IF(AND('SEC Calculator 2022'!W102&gt;=65,'SEC Calculator 2022'!W102&lt;=66.99),(600-0.15*'SEC Calculator 2022'!H102),960-0.24*'SEC Calculator 2022'!H102))))),0)</f>
        <v>0</v>
      </c>
      <c r="Y102" s="80">
        <f t="shared" si="16"/>
        <v>122</v>
      </c>
      <c r="Z102" s="79">
        <f>IFERROR(IF(I102&lt;=3000,I102*VLOOKUP(Y102,'SEC Appendix V2'!$E$8:$H$107,3,FALSE),IF(Y102&lt;55,0,IF(AND('SEC Calculator 2022'!Y102&gt;=55,'SEC Calculator 2022'!Y102&lt;59.99),(120-0.03*'SEC Calculator 2022'!I102),IF(AND('SEC Calculator 2022'!Y102&gt;=60,'SEC Calculator 2022'!Y102&lt;=64.99),(360-0.09*'SEC Calculator 2022'!I102),IF(AND('SEC Calculator 2022'!Y102&gt;=65,'SEC Calculator 2022'!Y102&lt;=66.99),(600-0.15*'SEC Calculator 2022'!I102),960-0.24*'SEC Calculator 2022'!I102))))),0)</f>
        <v>0</v>
      </c>
      <c r="AA102" s="80">
        <f t="shared" si="17"/>
        <v>122</v>
      </c>
      <c r="AB102" s="79">
        <f>IFERROR(IF(J102&lt;=3000,J102*VLOOKUP(AA102,'SEC Appendix V2'!$E$8:$H$107,3,FALSE),IF(AA102&lt;55,0,IF(AND('SEC Calculator 2022'!AA102&gt;=55,'SEC Calculator 2022'!AA102&lt;59.99),(120-0.03*'SEC Calculator 2022'!J102),IF(AND('SEC Calculator 2022'!AA102&gt;=60,'SEC Calculator 2022'!AA102&lt;=64.99),(360-0.09*'SEC Calculator 2022'!J102),IF(AND('SEC Calculator 2022'!AA102&gt;=65,'SEC Calculator 2022'!AA102&lt;=66.99),(600-0.15*'SEC Calculator 2022'!J102),960-0.24*'SEC Calculator 2022'!J102))))),0)</f>
        <v>0</v>
      </c>
      <c r="AC102" s="80">
        <f t="shared" si="18"/>
        <v>122</v>
      </c>
      <c r="AD102" s="79">
        <f>IFERROR(IF(K102&lt;=3000,K102*VLOOKUP(AC102,'SEC Appendix V2'!$E$8:$H$107,3,FALSE),IF(AC102&lt;55,0,IF(AND('SEC Calculator 2022'!AC102&gt;=55,'SEC Calculator 2022'!AC102&lt;59.99),(120-0.03*'SEC Calculator 2022'!K102),IF(AND('SEC Calculator 2022'!AC102&gt;=60,'SEC Calculator 2022'!AC102&lt;=64.99),(360-0.09*'SEC Calculator 2022'!K102),IF(AND('SEC Calculator 2022'!AC102&gt;=65,'SEC Calculator 2022'!AC102&lt;=66.99),(600-0.15*'SEC Calculator 2022'!K102),960-0.24*'SEC Calculator 2022'!K102))))),0)</f>
        <v>0</v>
      </c>
      <c r="AE102" s="80">
        <f t="shared" si="19"/>
        <v>122</v>
      </c>
      <c r="AF102" s="79">
        <f>IFERROR(IF(L102&lt;=3000,L102*VLOOKUP(AE102,'SEC Appendix V2'!$E$8:$H$107,3,FALSE),IF(AE102&lt;55,0,IF(AND('SEC Calculator 2022'!AE102&gt;=55,'SEC Calculator 2022'!AE102&lt;59.99),(120-0.03*'SEC Calculator 2022'!L102),IF(AND('SEC Calculator 2022'!AE102&gt;=60,'SEC Calculator 2022'!AE102&lt;=64.99),(360-0.09*'SEC Calculator 2022'!L102),IF(AND('SEC Calculator 2022'!AE102&gt;=65,'SEC Calculator 2022'!AE102&lt;=66.99),(600-0.15*'SEC Calculator 2022'!L102),960-0.24*'SEC Calculator 2022'!L102))))),0)</f>
        <v>0</v>
      </c>
      <c r="AG102" s="80">
        <f t="shared" si="20"/>
        <v>122</v>
      </c>
      <c r="AH102" s="79">
        <f>IFERROR(IF(M102&lt;=3000,M102*VLOOKUP(AG102,'SEC Appendix V2'!$E$8:$H$107,3,FALSE),IF(AG102&lt;55,0,IF(AND('SEC Calculator 2022'!AG102&gt;=55,'SEC Calculator 2022'!AG102&lt;59.99),(120-0.03*'SEC Calculator 2022'!M102),IF(AND('SEC Calculator 2022'!AG102&gt;=60,'SEC Calculator 2022'!AG102&lt;=64.99),(360-0.09*'SEC Calculator 2022'!M102),IF(AND('SEC Calculator 2022'!AG102&gt;=65,'SEC Calculator 2022'!AG102&lt;=66.99),(600-0.15*'SEC Calculator 2022'!M102),960-0.24*'SEC Calculator 2022'!M102))))),0)</f>
        <v>0</v>
      </c>
      <c r="AI102" s="80">
        <f t="shared" si="21"/>
        <v>122</v>
      </c>
      <c r="AJ102" s="79">
        <f>IFERROR(IF(N102&lt;=3000,N102*VLOOKUP(AI102,'SEC Appendix V2'!$E$8:$H$107,3,FALSE),IF(AI102&lt;55,0,IF(AND('SEC Calculator 2022'!AI102&gt;=55,'SEC Calculator 2022'!AI102&lt;59.99),(120-0.03*'SEC Calculator 2022'!N102),IF(AND('SEC Calculator 2022'!AI102&gt;=60,'SEC Calculator 2022'!AI102&lt;=64.99),(360-0.09*'SEC Calculator 2022'!N102),IF(AND('SEC Calculator 2022'!AI102&gt;=65,'SEC Calculator 2022'!AI102&lt;=66.99),(600-0.15*'SEC Calculator 2022'!N102),960-0.24*'SEC Calculator 2022'!N102))))),0)</f>
        <v>0</v>
      </c>
      <c r="AK102" s="80">
        <f t="shared" si="22"/>
        <v>122</v>
      </c>
      <c r="AL102" s="79">
        <f>IFERROR(IF(O102&lt;=3000,O102*VLOOKUP(AK102,'SEC Appendix V2'!$E$8:$H$107,3,FALSE),IF(AK102&lt;55,0,IF(AND('SEC Calculator 2022'!AK102&gt;=55,'SEC Calculator 2022'!AK102&lt;59.99),(120-0.03*'SEC Calculator 2022'!O102),IF(AND('SEC Calculator 2022'!AK102&gt;=60,'SEC Calculator 2022'!AK102&lt;=64.99),(360-0.09*'SEC Calculator 2022'!O102),IF(AND('SEC Calculator 2022'!AK102&gt;=65,'SEC Calculator 2022'!AK102&lt;=66.99),(600-0.15*'SEC Calculator 2022'!O102),960-0.24*'SEC Calculator 2022'!O102))))),0)</f>
        <v>0</v>
      </c>
      <c r="AM102" s="80">
        <f t="shared" si="23"/>
        <v>122</v>
      </c>
      <c r="AN102" s="79">
        <f>IFERROR(IF(P102&lt;=3000,P102*VLOOKUP(AM102,'SEC Appendix V2'!$E$8:$H$107,3,FALSE),IF(AM102&lt;55,0,IF(AND('SEC Calculator 2022'!AM102&gt;=55,'SEC Calculator 2022'!AM102&lt;59.99),(120-0.03*'SEC Calculator 2022'!P102),IF(AND('SEC Calculator 2022'!AM102&gt;=60,'SEC Calculator 2022'!AM102&lt;=64.99),(360-0.09*'SEC Calculator 2022'!P102),IF(AND('SEC Calculator 2022'!AM102&gt;=65,'SEC Calculator 2022'!AM102&lt;=66.99),(600-0.15*'SEC Calculator 2022'!P102),960-0.24*'SEC Calculator 2022'!P102))))),0)</f>
        <v>0</v>
      </c>
      <c r="AO102" s="81">
        <f t="shared" si="24"/>
        <v>0</v>
      </c>
    </row>
    <row r="103" spans="1:41" outlineLevel="1" x14ac:dyDescent="0.25">
      <c r="A103" s="70">
        <v>74</v>
      </c>
      <c r="B103" s="57"/>
      <c r="C103" s="58"/>
      <c r="D103" s="59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50">
        <f t="shared" si="25"/>
        <v>122</v>
      </c>
      <c r="R103" s="77">
        <f>IFERROR(IF(E103&lt;=3000,E103*VLOOKUP(Q103,'SEC Appendix V2'!$E$8:$H$107,3,FALSE),IF(Q103&lt;55,0,IF(AND('SEC Calculator 2022'!Q103&gt;=55,'SEC Calculator 2022'!Q103&lt;59.99),(120-0.03*'SEC Calculator 2022'!E103),IF(AND('SEC Calculator 2022'!Q103&gt;=60,'SEC Calculator 2022'!Q103&lt;=64.99),(360-0.09*'SEC Calculator 2022'!E103),IF(AND('SEC Calculator 2022'!Q103&gt;=65,'SEC Calculator 2022'!Q103&lt;=66.99),(600-0.15*'SEC Calculator 2022'!E103),960-0.24*'SEC Calculator 2022'!E103))))),0)</f>
        <v>0</v>
      </c>
      <c r="S103" s="78">
        <f t="shared" si="13"/>
        <v>122</v>
      </c>
      <c r="T103" s="79">
        <f>IFERROR(IF(F103&lt;=3000,F103*VLOOKUP(S103,'SEC Appendix V2'!$E$8:$H$107,3,FALSE),IF(S103&lt;55,0,IF(AND('SEC Calculator 2022'!S103&gt;=55,'SEC Calculator 2022'!S103&lt;59.99),(120-0.03*'SEC Calculator 2022'!F103),IF(AND('SEC Calculator 2022'!S103&gt;=60,'SEC Calculator 2022'!S103&lt;=64.99),(360-0.09*'SEC Calculator 2022'!F103),IF(AND('SEC Calculator 2022'!S103&gt;=65,'SEC Calculator 2022'!S103&lt;=66.99),(600-0.15*'SEC Calculator 2022'!F103),960-0.24*'SEC Calculator 2022'!F103))))),0)</f>
        <v>0</v>
      </c>
      <c r="U103" s="80">
        <f t="shared" si="14"/>
        <v>122</v>
      </c>
      <c r="V103" s="79">
        <f>IFERROR(IF(G103&lt;=3000,G103*VLOOKUP(U103,'SEC Appendix V2'!$E$8:$H$107,3,FALSE),IF(U103&lt;55,0,IF(AND('SEC Calculator 2022'!U103&gt;=55,'SEC Calculator 2022'!U103&lt;59.99),(120-0.03*'SEC Calculator 2022'!G103),IF(AND('SEC Calculator 2022'!U103&gt;=60,'SEC Calculator 2022'!U103&lt;=64.99),(360-0.09*'SEC Calculator 2022'!G103),IF(AND('SEC Calculator 2022'!U103&gt;=65,'SEC Calculator 2022'!U103&lt;=66.99),(600-0.15*'SEC Calculator 2022'!G103),960-0.24*'SEC Calculator 2022'!G103))))),0)</f>
        <v>0</v>
      </c>
      <c r="W103" s="80">
        <f t="shared" si="15"/>
        <v>122</v>
      </c>
      <c r="X103" s="79">
        <f>IFERROR(IF(H103&lt;=3000,H103*VLOOKUP(W103,'SEC Appendix V2'!$E$8:$H$107,3,FALSE),IF(W103&lt;55,0,IF(AND('SEC Calculator 2022'!W103&gt;=55,'SEC Calculator 2022'!W103&lt;59.99),(120-0.03*'SEC Calculator 2022'!H103),IF(AND('SEC Calculator 2022'!W103&gt;=60,'SEC Calculator 2022'!W103&lt;=64.99),(360-0.09*'SEC Calculator 2022'!H103),IF(AND('SEC Calculator 2022'!W103&gt;=65,'SEC Calculator 2022'!W103&lt;=66.99),(600-0.15*'SEC Calculator 2022'!H103),960-0.24*'SEC Calculator 2022'!H103))))),0)</f>
        <v>0</v>
      </c>
      <c r="Y103" s="80">
        <f t="shared" si="16"/>
        <v>122</v>
      </c>
      <c r="Z103" s="79">
        <f>IFERROR(IF(I103&lt;=3000,I103*VLOOKUP(Y103,'SEC Appendix V2'!$E$8:$H$107,3,FALSE),IF(Y103&lt;55,0,IF(AND('SEC Calculator 2022'!Y103&gt;=55,'SEC Calculator 2022'!Y103&lt;59.99),(120-0.03*'SEC Calculator 2022'!I103),IF(AND('SEC Calculator 2022'!Y103&gt;=60,'SEC Calculator 2022'!Y103&lt;=64.99),(360-0.09*'SEC Calculator 2022'!I103),IF(AND('SEC Calculator 2022'!Y103&gt;=65,'SEC Calculator 2022'!Y103&lt;=66.99),(600-0.15*'SEC Calculator 2022'!I103),960-0.24*'SEC Calculator 2022'!I103))))),0)</f>
        <v>0</v>
      </c>
      <c r="AA103" s="80">
        <f t="shared" si="17"/>
        <v>122</v>
      </c>
      <c r="AB103" s="79">
        <f>IFERROR(IF(J103&lt;=3000,J103*VLOOKUP(AA103,'SEC Appendix V2'!$E$8:$H$107,3,FALSE),IF(AA103&lt;55,0,IF(AND('SEC Calculator 2022'!AA103&gt;=55,'SEC Calculator 2022'!AA103&lt;59.99),(120-0.03*'SEC Calculator 2022'!J103),IF(AND('SEC Calculator 2022'!AA103&gt;=60,'SEC Calculator 2022'!AA103&lt;=64.99),(360-0.09*'SEC Calculator 2022'!J103),IF(AND('SEC Calculator 2022'!AA103&gt;=65,'SEC Calculator 2022'!AA103&lt;=66.99),(600-0.15*'SEC Calculator 2022'!J103),960-0.24*'SEC Calculator 2022'!J103))))),0)</f>
        <v>0</v>
      </c>
      <c r="AC103" s="80">
        <f t="shared" si="18"/>
        <v>122</v>
      </c>
      <c r="AD103" s="79">
        <f>IFERROR(IF(K103&lt;=3000,K103*VLOOKUP(AC103,'SEC Appendix V2'!$E$8:$H$107,3,FALSE),IF(AC103&lt;55,0,IF(AND('SEC Calculator 2022'!AC103&gt;=55,'SEC Calculator 2022'!AC103&lt;59.99),(120-0.03*'SEC Calculator 2022'!K103),IF(AND('SEC Calculator 2022'!AC103&gt;=60,'SEC Calculator 2022'!AC103&lt;=64.99),(360-0.09*'SEC Calculator 2022'!K103),IF(AND('SEC Calculator 2022'!AC103&gt;=65,'SEC Calculator 2022'!AC103&lt;=66.99),(600-0.15*'SEC Calculator 2022'!K103),960-0.24*'SEC Calculator 2022'!K103))))),0)</f>
        <v>0</v>
      </c>
      <c r="AE103" s="80">
        <f t="shared" si="19"/>
        <v>122</v>
      </c>
      <c r="AF103" s="79">
        <f>IFERROR(IF(L103&lt;=3000,L103*VLOOKUP(AE103,'SEC Appendix V2'!$E$8:$H$107,3,FALSE),IF(AE103&lt;55,0,IF(AND('SEC Calculator 2022'!AE103&gt;=55,'SEC Calculator 2022'!AE103&lt;59.99),(120-0.03*'SEC Calculator 2022'!L103),IF(AND('SEC Calculator 2022'!AE103&gt;=60,'SEC Calculator 2022'!AE103&lt;=64.99),(360-0.09*'SEC Calculator 2022'!L103),IF(AND('SEC Calculator 2022'!AE103&gt;=65,'SEC Calculator 2022'!AE103&lt;=66.99),(600-0.15*'SEC Calculator 2022'!L103),960-0.24*'SEC Calculator 2022'!L103))))),0)</f>
        <v>0</v>
      </c>
      <c r="AG103" s="80">
        <f t="shared" si="20"/>
        <v>122</v>
      </c>
      <c r="AH103" s="79">
        <f>IFERROR(IF(M103&lt;=3000,M103*VLOOKUP(AG103,'SEC Appendix V2'!$E$8:$H$107,3,FALSE),IF(AG103&lt;55,0,IF(AND('SEC Calculator 2022'!AG103&gt;=55,'SEC Calculator 2022'!AG103&lt;59.99),(120-0.03*'SEC Calculator 2022'!M103),IF(AND('SEC Calculator 2022'!AG103&gt;=60,'SEC Calculator 2022'!AG103&lt;=64.99),(360-0.09*'SEC Calculator 2022'!M103),IF(AND('SEC Calculator 2022'!AG103&gt;=65,'SEC Calculator 2022'!AG103&lt;=66.99),(600-0.15*'SEC Calculator 2022'!M103),960-0.24*'SEC Calculator 2022'!M103))))),0)</f>
        <v>0</v>
      </c>
      <c r="AI103" s="80">
        <f t="shared" si="21"/>
        <v>122</v>
      </c>
      <c r="AJ103" s="79">
        <f>IFERROR(IF(N103&lt;=3000,N103*VLOOKUP(AI103,'SEC Appendix V2'!$E$8:$H$107,3,FALSE),IF(AI103&lt;55,0,IF(AND('SEC Calculator 2022'!AI103&gt;=55,'SEC Calculator 2022'!AI103&lt;59.99),(120-0.03*'SEC Calculator 2022'!N103),IF(AND('SEC Calculator 2022'!AI103&gt;=60,'SEC Calculator 2022'!AI103&lt;=64.99),(360-0.09*'SEC Calculator 2022'!N103),IF(AND('SEC Calculator 2022'!AI103&gt;=65,'SEC Calculator 2022'!AI103&lt;=66.99),(600-0.15*'SEC Calculator 2022'!N103),960-0.24*'SEC Calculator 2022'!N103))))),0)</f>
        <v>0</v>
      </c>
      <c r="AK103" s="80">
        <f t="shared" si="22"/>
        <v>122</v>
      </c>
      <c r="AL103" s="79">
        <f>IFERROR(IF(O103&lt;=3000,O103*VLOOKUP(AK103,'SEC Appendix V2'!$E$8:$H$107,3,FALSE),IF(AK103&lt;55,0,IF(AND('SEC Calculator 2022'!AK103&gt;=55,'SEC Calculator 2022'!AK103&lt;59.99),(120-0.03*'SEC Calculator 2022'!O103),IF(AND('SEC Calculator 2022'!AK103&gt;=60,'SEC Calculator 2022'!AK103&lt;=64.99),(360-0.09*'SEC Calculator 2022'!O103),IF(AND('SEC Calculator 2022'!AK103&gt;=65,'SEC Calculator 2022'!AK103&lt;=66.99),(600-0.15*'SEC Calculator 2022'!O103),960-0.24*'SEC Calculator 2022'!O103))))),0)</f>
        <v>0</v>
      </c>
      <c r="AM103" s="80">
        <f t="shared" si="23"/>
        <v>122</v>
      </c>
      <c r="AN103" s="79">
        <f>IFERROR(IF(P103&lt;=3000,P103*VLOOKUP(AM103,'SEC Appendix V2'!$E$8:$H$107,3,FALSE),IF(AM103&lt;55,0,IF(AND('SEC Calculator 2022'!AM103&gt;=55,'SEC Calculator 2022'!AM103&lt;59.99),(120-0.03*'SEC Calculator 2022'!P103),IF(AND('SEC Calculator 2022'!AM103&gt;=60,'SEC Calculator 2022'!AM103&lt;=64.99),(360-0.09*'SEC Calculator 2022'!P103),IF(AND('SEC Calculator 2022'!AM103&gt;=65,'SEC Calculator 2022'!AM103&lt;=66.99),(600-0.15*'SEC Calculator 2022'!P103),960-0.24*'SEC Calculator 2022'!P103))))),0)</f>
        <v>0</v>
      </c>
      <c r="AO103" s="81">
        <f t="shared" si="24"/>
        <v>0</v>
      </c>
    </row>
    <row r="104" spans="1:41" outlineLevel="1" x14ac:dyDescent="0.25">
      <c r="A104" s="70">
        <v>75</v>
      </c>
      <c r="B104" s="58"/>
      <c r="C104" s="58"/>
      <c r="D104" s="59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50">
        <f t="shared" si="25"/>
        <v>122</v>
      </c>
      <c r="R104" s="77">
        <f>IFERROR(IF(E104&lt;=3000,E104*VLOOKUP(Q104,'SEC Appendix V2'!$E$8:$H$107,3,FALSE),IF(Q104&lt;55,0,IF(AND('SEC Calculator 2022'!Q104&gt;=55,'SEC Calculator 2022'!Q104&lt;59.99),(120-0.03*'SEC Calculator 2022'!E104),IF(AND('SEC Calculator 2022'!Q104&gt;=60,'SEC Calculator 2022'!Q104&lt;=64.99),(360-0.09*'SEC Calculator 2022'!E104),IF(AND('SEC Calculator 2022'!Q104&gt;=65,'SEC Calculator 2022'!Q104&lt;=66.99),(600-0.15*'SEC Calculator 2022'!E104),960-0.24*'SEC Calculator 2022'!E104))))),0)</f>
        <v>0</v>
      </c>
      <c r="S104" s="78">
        <f t="shared" si="13"/>
        <v>122</v>
      </c>
      <c r="T104" s="79">
        <f>IFERROR(IF(F104&lt;=3000,F104*VLOOKUP(S104,'SEC Appendix V2'!$E$8:$H$107,3,FALSE),IF(S104&lt;55,0,IF(AND('SEC Calculator 2022'!S104&gt;=55,'SEC Calculator 2022'!S104&lt;59.99),(120-0.03*'SEC Calculator 2022'!F104),IF(AND('SEC Calculator 2022'!S104&gt;=60,'SEC Calculator 2022'!S104&lt;=64.99),(360-0.09*'SEC Calculator 2022'!F104),IF(AND('SEC Calculator 2022'!S104&gt;=65,'SEC Calculator 2022'!S104&lt;=66.99),(600-0.15*'SEC Calculator 2022'!F104),960-0.24*'SEC Calculator 2022'!F104))))),0)</f>
        <v>0</v>
      </c>
      <c r="U104" s="80">
        <f t="shared" si="14"/>
        <v>122</v>
      </c>
      <c r="V104" s="79">
        <f>IFERROR(IF(G104&lt;=3000,G104*VLOOKUP(U104,'SEC Appendix V2'!$E$8:$H$107,3,FALSE),IF(U104&lt;55,0,IF(AND('SEC Calculator 2022'!U104&gt;=55,'SEC Calculator 2022'!U104&lt;59.99),(120-0.03*'SEC Calculator 2022'!G104),IF(AND('SEC Calculator 2022'!U104&gt;=60,'SEC Calculator 2022'!U104&lt;=64.99),(360-0.09*'SEC Calculator 2022'!G104),IF(AND('SEC Calculator 2022'!U104&gt;=65,'SEC Calculator 2022'!U104&lt;=66.99),(600-0.15*'SEC Calculator 2022'!G104),960-0.24*'SEC Calculator 2022'!G104))))),0)</f>
        <v>0</v>
      </c>
      <c r="W104" s="80">
        <f t="shared" si="15"/>
        <v>122</v>
      </c>
      <c r="X104" s="79">
        <f>IFERROR(IF(H104&lt;=3000,H104*VLOOKUP(W104,'SEC Appendix V2'!$E$8:$H$107,3,FALSE),IF(W104&lt;55,0,IF(AND('SEC Calculator 2022'!W104&gt;=55,'SEC Calculator 2022'!W104&lt;59.99),(120-0.03*'SEC Calculator 2022'!H104),IF(AND('SEC Calculator 2022'!W104&gt;=60,'SEC Calculator 2022'!W104&lt;=64.99),(360-0.09*'SEC Calculator 2022'!H104),IF(AND('SEC Calculator 2022'!W104&gt;=65,'SEC Calculator 2022'!W104&lt;=66.99),(600-0.15*'SEC Calculator 2022'!H104),960-0.24*'SEC Calculator 2022'!H104))))),0)</f>
        <v>0</v>
      </c>
      <c r="Y104" s="80">
        <f t="shared" si="16"/>
        <v>122</v>
      </c>
      <c r="Z104" s="79">
        <f>IFERROR(IF(I104&lt;=3000,I104*VLOOKUP(Y104,'SEC Appendix V2'!$E$8:$H$107,3,FALSE),IF(Y104&lt;55,0,IF(AND('SEC Calculator 2022'!Y104&gt;=55,'SEC Calculator 2022'!Y104&lt;59.99),(120-0.03*'SEC Calculator 2022'!I104),IF(AND('SEC Calculator 2022'!Y104&gt;=60,'SEC Calculator 2022'!Y104&lt;=64.99),(360-0.09*'SEC Calculator 2022'!I104),IF(AND('SEC Calculator 2022'!Y104&gt;=65,'SEC Calculator 2022'!Y104&lt;=66.99),(600-0.15*'SEC Calculator 2022'!I104),960-0.24*'SEC Calculator 2022'!I104))))),0)</f>
        <v>0</v>
      </c>
      <c r="AA104" s="80">
        <f t="shared" si="17"/>
        <v>122</v>
      </c>
      <c r="AB104" s="79">
        <f>IFERROR(IF(J104&lt;=3000,J104*VLOOKUP(AA104,'SEC Appendix V2'!$E$8:$H$107,3,FALSE),IF(AA104&lt;55,0,IF(AND('SEC Calculator 2022'!AA104&gt;=55,'SEC Calculator 2022'!AA104&lt;59.99),(120-0.03*'SEC Calculator 2022'!J104),IF(AND('SEC Calculator 2022'!AA104&gt;=60,'SEC Calculator 2022'!AA104&lt;=64.99),(360-0.09*'SEC Calculator 2022'!J104),IF(AND('SEC Calculator 2022'!AA104&gt;=65,'SEC Calculator 2022'!AA104&lt;=66.99),(600-0.15*'SEC Calculator 2022'!J104),960-0.24*'SEC Calculator 2022'!J104))))),0)</f>
        <v>0</v>
      </c>
      <c r="AC104" s="80">
        <f t="shared" si="18"/>
        <v>122</v>
      </c>
      <c r="AD104" s="79">
        <f>IFERROR(IF(K104&lt;=3000,K104*VLOOKUP(AC104,'SEC Appendix V2'!$E$8:$H$107,3,FALSE),IF(AC104&lt;55,0,IF(AND('SEC Calculator 2022'!AC104&gt;=55,'SEC Calculator 2022'!AC104&lt;59.99),(120-0.03*'SEC Calculator 2022'!K104),IF(AND('SEC Calculator 2022'!AC104&gt;=60,'SEC Calculator 2022'!AC104&lt;=64.99),(360-0.09*'SEC Calculator 2022'!K104),IF(AND('SEC Calculator 2022'!AC104&gt;=65,'SEC Calculator 2022'!AC104&lt;=66.99),(600-0.15*'SEC Calculator 2022'!K104),960-0.24*'SEC Calculator 2022'!K104))))),0)</f>
        <v>0</v>
      </c>
      <c r="AE104" s="80">
        <f t="shared" si="19"/>
        <v>122</v>
      </c>
      <c r="AF104" s="79">
        <f>IFERROR(IF(L104&lt;=3000,L104*VLOOKUP(AE104,'SEC Appendix V2'!$E$8:$H$107,3,FALSE),IF(AE104&lt;55,0,IF(AND('SEC Calculator 2022'!AE104&gt;=55,'SEC Calculator 2022'!AE104&lt;59.99),(120-0.03*'SEC Calculator 2022'!L104),IF(AND('SEC Calculator 2022'!AE104&gt;=60,'SEC Calculator 2022'!AE104&lt;=64.99),(360-0.09*'SEC Calculator 2022'!L104),IF(AND('SEC Calculator 2022'!AE104&gt;=65,'SEC Calculator 2022'!AE104&lt;=66.99),(600-0.15*'SEC Calculator 2022'!L104),960-0.24*'SEC Calculator 2022'!L104))))),0)</f>
        <v>0</v>
      </c>
      <c r="AG104" s="80">
        <f t="shared" si="20"/>
        <v>122</v>
      </c>
      <c r="AH104" s="79">
        <f>IFERROR(IF(M104&lt;=3000,M104*VLOOKUP(AG104,'SEC Appendix V2'!$E$8:$H$107,3,FALSE),IF(AG104&lt;55,0,IF(AND('SEC Calculator 2022'!AG104&gt;=55,'SEC Calculator 2022'!AG104&lt;59.99),(120-0.03*'SEC Calculator 2022'!M104),IF(AND('SEC Calculator 2022'!AG104&gt;=60,'SEC Calculator 2022'!AG104&lt;=64.99),(360-0.09*'SEC Calculator 2022'!M104),IF(AND('SEC Calculator 2022'!AG104&gt;=65,'SEC Calculator 2022'!AG104&lt;=66.99),(600-0.15*'SEC Calculator 2022'!M104),960-0.24*'SEC Calculator 2022'!M104))))),0)</f>
        <v>0</v>
      </c>
      <c r="AI104" s="80">
        <f t="shared" si="21"/>
        <v>122</v>
      </c>
      <c r="AJ104" s="79">
        <f>IFERROR(IF(N104&lt;=3000,N104*VLOOKUP(AI104,'SEC Appendix V2'!$E$8:$H$107,3,FALSE),IF(AI104&lt;55,0,IF(AND('SEC Calculator 2022'!AI104&gt;=55,'SEC Calculator 2022'!AI104&lt;59.99),(120-0.03*'SEC Calculator 2022'!N104),IF(AND('SEC Calculator 2022'!AI104&gt;=60,'SEC Calculator 2022'!AI104&lt;=64.99),(360-0.09*'SEC Calculator 2022'!N104),IF(AND('SEC Calculator 2022'!AI104&gt;=65,'SEC Calculator 2022'!AI104&lt;=66.99),(600-0.15*'SEC Calculator 2022'!N104),960-0.24*'SEC Calculator 2022'!N104))))),0)</f>
        <v>0</v>
      </c>
      <c r="AK104" s="80">
        <f t="shared" si="22"/>
        <v>122</v>
      </c>
      <c r="AL104" s="79">
        <f>IFERROR(IF(O104&lt;=3000,O104*VLOOKUP(AK104,'SEC Appendix V2'!$E$8:$H$107,3,FALSE),IF(AK104&lt;55,0,IF(AND('SEC Calculator 2022'!AK104&gt;=55,'SEC Calculator 2022'!AK104&lt;59.99),(120-0.03*'SEC Calculator 2022'!O104),IF(AND('SEC Calculator 2022'!AK104&gt;=60,'SEC Calculator 2022'!AK104&lt;=64.99),(360-0.09*'SEC Calculator 2022'!O104),IF(AND('SEC Calculator 2022'!AK104&gt;=65,'SEC Calculator 2022'!AK104&lt;=66.99),(600-0.15*'SEC Calculator 2022'!O104),960-0.24*'SEC Calculator 2022'!O104))))),0)</f>
        <v>0</v>
      </c>
      <c r="AM104" s="80">
        <f t="shared" si="23"/>
        <v>122</v>
      </c>
      <c r="AN104" s="79">
        <f>IFERROR(IF(P104&lt;=3000,P104*VLOOKUP(AM104,'SEC Appendix V2'!$E$8:$H$107,3,FALSE),IF(AM104&lt;55,0,IF(AND('SEC Calculator 2022'!AM104&gt;=55,'SEC Calculator 2022'!AM104&lt;59.99),(120-0.03*'SEC Calculator 2022'!P104),IF(AND('SEC Calculator 2022'!AM104&gt;=60,'SEC Calculator 2022'!AM104&lt;=64.99),(360-0.09*'SEC Calculator 2022'!P104),IF(AND('SEC Calculator 2022'!AM104&gt;=65,'SEC Calculator 2022'!AM104&lt;=66.99),(600-0.15*'SEC Calculator 2022'!P104),960-0.24*'SEC Calculator 2022'!P104))))),0)</f>
        <v>0</v>
      </c>
      <c r="AO104" s="81">
        <f t="shared" si="24"/>
        <v>0</v>
      </c>
    </row>
    <row r="105" spans="1:41" outlineLevel="1" x14ac:dyDescent="0.25">
      <c r="A105" s="70">
        <v>76</v>
      </c>
      <c r="B105" s="57"/>
      <c r="C105" s="58"/>
      <c r="D105" s="59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50">
        <f t="shared" si="25"/>
        <v>122</v>
      </c>
      <c r="R105" s="77">
        <f>IFERROR(IF(E105&lt;=3000,E105*VLOOKUP(Q105,'SEC Appendix V2'!$E$8:$H$107,3,FALSE),IF(Q105&lt;55,0,IF(AND('SEC Calculator 2022'!Q105&gt;=55,'SEC Calculator 2022'!Q105&lt;59.99),(120-0.03*'SEC Calculator 2022'!E105),IF(AND('SEC Calculator 2022'!Q105&gt;=60,'SEC Calculator 2022'!Q105&lt;=64.99),(360-0.09*'SEC Calculator 2022'!E105),IF(AND('SEC Calculator 2022'!Q105&gt;=65,'SEC Calculator 2022'!Q105&lt;=66.99),(600-0.15*'SEC Calculator 2022'!E105),960-0.24*'SEC Calculator 2022'!E105))))),0)</f>
        <v>0</v>
      </c>
      <c r="S105" s="78">
        <f t="shared" si="13"/>
        <v>122</v>
      </c>
      <c r="T105" s="79">
        <f>IFERROR(IF(F105&lt;=3000,F105*VLOOKUP(S105,'SEC Appendix V2'!$E$8:$H$107,3,FALSE),IF(S105&lt;55,0,IF(AND('SEC Calculator 2022'!S105&gt;=55,'SEC Calculator 2022'!S105&lt;59.99),(120-0.03*'SEC Calculator 2022'!F105),IF(AND('SEC Calculator 2022'!S105&gt;=60,'SEC Calculator 2022'!S105&lt;=64.99),(360-0.09*'SEC Calculator 2022'!F105),IF(AND('SEC Calculator 2022'!S105&gt;=65,'SEC Calculator 2022'!S105&lt;=66.99),(600-0.15*'SEC Calculator 2022'!F105),960-0.24*'SEC Calculator 2022'!F105))))),0)</f>
        <v>0</v>
      </c>
      <c r="U105" s="80">
        <f t="shared" si="14"/>
        <v>122</v>
      </c>
      <c r="V105" s="79">
        <f>IFERROR(IF(G105&lt;=3000,G105*VLOOKUP(U105,'SEC Appendix V2'!$E$8:$H$107,3,FALSE),IF(U105&lt;55,0,IF(AND('SEC Calculator 2022'!U105&gt;=55,'SEC Calculator 2022'!U105&lt;59.99),(120-0.03*'SEC Calculator 2022'!G105),IF(AND('SEC Calculator 2022'!U105&gt;=60,'SEC Calculator 2022'!U105&lt;=64.99),(360-0.09*'SEC Calculator 2022'!G105),IF(AND('SEC Calculator 2022'!U105&gt;=65,'SEC Calculator 2022'!U105&lt;=66.99),(600-0.15*'SEC Calculator 2022'!G105),960-0.24*'SEC Calculator 2022'!G105))))),0)</f>
        <v>0</v>
      </c>
      <c r="W105" s="80">
        <f t="shared" si="15"/>
        <v>122</v>
      </c>
      <c r="X105" s="79">
        <f>IFERROR(IF(H105&lt;=3000,H105*VLOOKUP(W105,'SEC Appendix V2'!$E$8:$H$107,3,FALSE),IF(W105&lt;55,0,IF(AND('SEC Calculator 2022'!W105&gt;=55,'SEC Calculator 2022'!W105&lt;59.99),(120-0.03*'SEC Calculator 2022'!H105),IF(AND('SEC Calculator 2022'!W105&gt;=60,'SEC Calculator 2022'!W105&lt;=64.99),(360-0.09*'SEC Calculator 2022'!H105),IF(AND('SEC Calculator 2022'!W105&gt;=65,'SEC Calculator 2022'!W105&lt;=66.99),(600-0.15*'SEC Calculator 2022'!H105),960-0.24*'SEC Calculator 2022'!H105))))),0)</f>
        <v>0</v>
      </c>
      <c r="Y105" s="80">
        <f t="shared" si="16"/>
        <v>122</v>
      </c>
      <c r="Z105" s="79">
        <f>IFERROR(IF(I105&lt;=3000,I105*VLOOKUP(Y105,'SEC Appendix V2'!$E$8:$H$107,3,FALSE),IF(Y105&lt;55,0,IF(AND('SEC Calculator 2022'!Y105&gt;=55,'SEC Calculator 2022'!Y105&lt;59.99),(120-0.03*'SEC Calculator 2022'!I105),IF(AND('SEC Calculator 2022'!Y105&gt;=60,'SEC Calculator 2022'!Y105&lt;=64.99),(360-0.09*'SEC Calculator 2022'!I105),IF(AND('SEC Calculator 2022'!Y105&gt;=65,'SEC Calculator 2022'!Y105&lt;=66.99),(600-0.15*'SEC Calculator 2022'!I105),960-0.24*'SEC Calculator 2022'!I105))))),0)</f>
        <v>0</v>
      </c>
      <c r="AA105" s="80">
        <f t="shared" si="17"/>
        <v>122</v>
      </c>
      <c r="AB105" s="79">
        <f>IFERROR(IF(J105&lt;=3000,J105*VLOOKUP(AA105,'SEC Appendix V2'!$E$8:$H$107,3,FALSE),IF(AA105&lt;55,0,IF(AND('SEC Calculator 2022'!AA105&gt;=55,'SEC Calculator 2022'!AA105&lt;59.99),(120-0.03*'SEC Calculator 2022'!J105),IF(AND('SEC Calculator 2022'!AA105&gt;=60,'SEC Calculator 2022'!AA105&lt;=64.99),(360-0.09*'SEC Calculator 2022'!J105),IF(AND('SEC Calculator 2022'!AA105&gt;=65,'SEC Calculator 2022'!AA105&lt;=66.99),(600-0.15*'SEC Calculator 2022'!J105),960-0.24*'SEC Calculator 2022'!J105))))),0)</f>
        <v>0</v>
      </c>
      <c r="AC105" s="80">
        <f t="shared" si="18"/>
        <v>122</v>
      </c>
      <c r="AD105" s="79">
        <f>IFERROR(IF(K105&lt;=3000,K105*VLOOKUP(AC105,'SEC Appendix V2'!$E$8:$H$107,3,FALSE),IF(AC105&lt;55,0,IF(AND('SEC Calculator 2022'!AC105&gt;=55,'SEC Calculator 2022'!AC105&lt;59.99),(120-0.03*'SEC Calculator 2022'!K105),IF(AND('SEC Calculator 2022'!AC105&gt;=60,'SEC Calculator 2022'!AC105&lt;=64.99),(360-0.09*'SEC Calculator 2022'!K105),IF(AND('SEC Calculator 2022'!AC105&gt;=65,'SEC Calculator 2022'!AC105&lt;=66.99),(600-0.15*'SEC Calculator 2022'!K105),960-0.24*'SEC Calculator 2022'!K105))))),0)</f>
        <v>0</v>
      </c>
      <c r="AE105" s="80">
        <f t="shared" si="19"/>
        <v>122</v>
      </c>
      <c r="AF105" s="79">
        <f>IFERROR(IF(L105&lt;=3000,L105*VLOOKUP(AE105,'SEC Appendix V2'!$E$8:$H$107,3,FALSE),IF(AE105&lt;55,0,IF(AND('SEC Calculator 2022'!AE105&gt;=55,'SEC Calculator 2022'!AE105&lt;59.99),(120-0.03*'SEC Calculator 2022'!L105),IF(AND('SEC Calculator 2022'!AE105&gt;=60,'SEC Calculator 2022'!AE105&lt;=64.99),(360-0.09*'SEC Calculator 2022'!L105),IF(AND('SEC Calculator 2022'!AE105&gt;=65,'SEC Calculator 2022'!AE105&lt;=66.99),(600-0.15*'SEC Calculator 2022'!L105),960-0.24*'SEC Calculator 2022'!L105))))),0)</f>
        <v>0</v>
      </c>
      <c r="AG105" s="80">
        <f t="shared" si="20"/>
        <v>122</v>
      </c>
      <c r="AH105" s="79">
        <f>IFERROR(IF(M105&lt;=3000,M105*VLOOKUP(AG105,'SEC Appendix V2'!$E$8:$H$107,3,FALSE),IF(AG105&lt;55,0,IF(AND('SEC Calculator 2022'!AG105&gt;=55,'SEC Calculator 2022'!AG105&lt;59.99),(120-0.03*'SEC Calculator 2022'!M105),IF(AND('SEC Calculator 2022'!AG105&gt;=60,'SEC Calculator 2022'!AG105&lt;=64.99),(360-0.09*'SEC Calculator 2022'!M105),IF(AND('SEC Calculator 2022'!AG105&gt;=65,'SEC Calculator 2022'!AG105&lt;=66.99),(600-0.15*'SEC Calculator 2022'!M105),960-0.24*'SEC Calculator 2022'!M105))))),0)</f>
        <v>0</v>
      </c>
      <c r="AI105" s="80">
        <f t="shared" si="21"/>
        <v>122</v>
      </c>
      <c r="AJ105" s="79">
        <f>IFERROR(IF(N105&lt;=3000,N105*VLOOKUP(AI105,'SEC Appendix V2'!$E$8:$H$107,3,FALSE),IF(AI105&lt;55,0,IF(AND('SEC Calculator 2022'!AI105&gt;=55,'SEC Calculator 2022'!AI105&lt;59.99),(120-0.03*'SEC Calculator 2022'!N105),IF(AND('SEC Calculator 2022'!AI105&gt;=60,'SEC Calculator 2022'!AI105&lt;=64.99),(360-0.09*'SEC Calculator 2022'!N105),IF(AND('SEC Calculator 2022'!AI105&gt;=65,'SEC Calculator 2022'!AI105&lt;=66.99),(600-0.15*'SEC Calculator 2022'!N105),960-0.24*'SEC Calculator 2022'!N105))))),0)</f>
        <v>0</v>
      </c>
      <c r="AK105" s="80">
        <f t="shared" si="22"/>
        <v>122</v>
      </c>
      <c r="AL105" s="79">
        <f>IFERROR(IF(O105&lt;=3000,O105*VLOOKUP(AK105,'SEC Appendix V2'!$E$8:$H$107,3,FALSE),IF(AK105&lt;55,0,IF(AND('SEC Calculator 2022'!AK105&gt;=55,'SEC Calculator 2022'!AK105&lt;59.99),(120-0.03*'SEC Calculator 2022'!O105),IF(AND('SEC Calculator 2022'!AK105&gt;=60,'SEC Calculator 2022'!AK105&lt;=64.99),(360-0.09*'SEC Calculator 2022'!O105),IF(AND('SEC Calculator 2022'!AK105&gt;=65,'SEC Calculator 2022'!AK105&lt;=66.99),(600-0.15*'SEC Calculator 2022'!O105),960-0.24*'SEC Calculator 2022'!O105))))),0)</f>
        <v>0</v>
      </c>
      <c r="AM105" s="80">
        <f t="shared" si="23"/>
        <v>122</v>
      </c>
      <c r="AN105" s="79">
        <f>IFERROR(IF(P105&lt;=3000,P105*VLOOKUP(AM105,'SEC Appendix V2'!$E$8:$H$107,3,FALSE),IF(AM105&lt;55,0,IF(AND('SEC Calculator 2022'!AM105&gt;=55,'SEC Calculator 2022'!AM105&lt;59.99),(120-0.03*'SEC Calculator 2022'!P105),IF(AND('SEC Calculator 2022'!AM105&gt;=60,'SEC Calculator 2022'!AM105&lt;=64.99),(360-0.09*'SEC Calculator 2022'!P105),IF(AND('SEC Calculator 2022'!AM105&gt;=65,'SEC Calculator 2022'!AM105&lt;=66.99),(600-0.15*'SEC Calculator 2022'!P105),960-0.24*'SEC Calculator 2022'!P105))))),0)</f>
        <v>0</v>
      </c>
      <c r="AO105" s="81">
        <f t="shared" si="24"/>
        <v>0</v>
      </c>
    </row>
    <row r="106" spans="1:41" outlineLevel="1" x14ac:dyDescent="0.25">
      <c r="A106" s="70">
        <v>77</v>
      </c>
      <c r="B106" s="57"/>
      <c r="C106" s="58"/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50">
        <f t="shared" si="25"/>
        <v>122</v>
      </c>
      <c r="R106" s="77">
        <f>IFERROR(IF(E106&lt;=3000,E106*VLOOKUP(Q106,'SEC Appendix V2'!$E$8:$H$107,3,FALSE),IF(Q106&lt;55,0,IF(AND('SEC Calculator 2022'!Q106&gt;=55,'SEC Calculator 2022'!Q106&lt;59.99),(120-0.03*'SEC Calculator 2022'!E106),IF(AND('SEC Calculator 2022'!Q106&gt;=60,'SEC Calculator 2022'!Q106&lt;=64.99),(360-0.09*'SEC Calculator 2022'!E106),IF(AND('SEC Calculator 2022'!Q106&gt;=65,'SEC Calculator 2022'!Q106&lt;=66.99),(600-0.15*'SEC Calculator 2022'!E106),960-0.24*'SEC Calculator 2022'!E106))))),0)</f>
        <v>0</v>
      </c>
      <c r="S106" s="78">
        <f t="shared" si="13"/>
        <v>122</v>
      </c>
      <c r="T106" s="79">
        <f>IFERROR(IF(F106&lt;=3000,F106*VLOOKUP(S106,'SEC Appendix V2'!$E$8:$H$107,3,FALSE),IF(S106&lt;55,0,IF(AND('SEC Calculator 2022'!S106&gt;=55,'SEC Calculator 2022'!S106&lt;59.99),(120-0.03*'SEC Calculator 2022'!F106),IF(AND('SEC Calculator 2022'!S106&gt;=60,'SEC Calculator 2022'!S106&lt;=64.99),(360-0.09*'SEC Calculator 2022'!F106),IF(AND('SEC Calculator 2022'!S106&gt;=65,'SEC Calculator 2022'!S106&lt;=66.99),(600-0.15*'SEC Calculator 2022'!F106),960-0.24*'SEC Calculator 2022'!F106))))),0)</f>
        <v>0</v>
      </c>
      <c r="U106" s="80">
        <f t="shared" si="14"/>
        <v>122</v>
      </c>
      <c r="V106" s="79">
        <f>IFERROR(IF(G106&lt;=3000,G106*VLOOKUP(U106,'SEC Appendix V2'!$E$8:$H$107,3,FALSE),IF(U106&lt;55,0,IF(AND('SEC Calculator 2022'!U106&gt;=55,'SEC Calculator 2022'!U106&lt;59.99),(120-0.03*'SEC Calculator 2022'!G106),IF(AND('SEC Calculator 2022'!U106&gt;=60,'SEC Calculator 2022'!U106&lt;=64.99),(360-0.09*'SEC Calculator 2022'!G106),IF(AND('SEC Calculator 2022'!U106&gt;=65,'SEC Calculator 2022'!U106&lt;=66.99),(600-0.15*'SEC Calculator 2022'!G106),960-0.24*'SEC Calculator 2022'!G106))))),0)</f>
        <v>0</v>
      </c>
      <c r="W106" s="80">
        <f t="shared" si="15"/>
        <v>122</v>
      </c>
      <c r="X106" s="79">
        <f>IFERROR(IF(H106&lt;=3000,H106*VLOOKUP(W106,'SEC Appendix V2'!$E$8:$H$107,3,FALSE),IF(W106&lt;55,0,IF(AND('SEC Calculator 2022'!W106&gt;=55,'SEC Calculator 2022'!W106&lt;59.99),(120-0.03*'SEC Calculator 2022'!H106),IF(AND('SEC Calculator 2022'!W106&gt;=60,'SEC Calculator 2022'!W106&lt;=64.99),(360-0.09*'SEC Calculator 2022'!H106),IF(AND('SEC Calculator 2022'!W106&gt;=65,'SEC Calculator 2022'!W106&lt;=66.99),(600-0.15*'SEC Calculator 2022'!H106),960-0.24*'SEC Calculator 2022'!H106))))),0)</f>
        <v>0</v>
      </c>
      <c r="Y106" s="80">
        <f t="shared" si="16"/>
        <v>122</v>
      </c>
      <c r="Z106" s="79">
        <f>IFERROR(IF(I106&lt;=3000,I106*VLOOKUP(Y106,'SEC Appendix V2'!$E$8:$H$107,3,FALSE),IF(Y106&lt;55,0,IF(AND('SEC Calculator 2022'!Y106&gt;=55,'SEC Calculator 2022'!Y106&lt;59.99),(120-0.03*'SEC Calculator 2022'!I106),IF(AND('SEC Calculator 2022'!Y106&gt;=60,'SEC Calculator 2022'!Y106&lt;=64.99),(360-0.09*'SEC Calculator 2022'!I106),IF(AND('SEC Calculator 2022'!Y106&gt;=65,'SEC Calculator 2022'!Y106&lt;=66.99),(600-0.15*'SEC Calculator 2022'!I106),960-0.24*'SEC Calculator 2022'!I106))))),0)</f>
        <v>0</v>
      </c>
      <c r="AA106" s="80">
        <f t="shared" si="17"/>
        <v>122</v>
      </c>
      <c r="AB106" s="79">
        <f>IFERROR(IF(J106&lt;=3000,J106*VLOOKUP(AA106,'SEC Appendix V2'!$E$8:$H$107,3,FALSE),IF(AA106&lt;55,0,IF(AND('SEC Calculator 2022'!AA106&gt;=55,'SEC Calculator 2022'!AA106&lt;59.99),(120-0.03*'SEC Calculator 2022'!J106),IF(AND('SEC Calculator 2022'!AA106&gt;=60,'SEC Calculator 2022'!AA106&lt;=64.99),(360-0.09*'SEC Calculator 2022'!J106),IF(AND('SEC Calculator 2022'!AA106&gt;=65,'SEC Calculator 2022'!AA106&lt;=66.99),(600-0.15*'SEC Calculator 2022'!J106),960-0.24*'SEC Calculator 2022'!J106))))),0)</f>
        <v>0</v>
      </c>
      <c r="AC106" s="80">
        <f t="shared" si="18"/>
        <v>122</v>
      </c>
      <c r="AD106" s="79">
        <f>IFERROR(IF(K106&lt;=3000,K106*VLOOKUP(AC106,'SEC Appendix V2'!$E$8:$H$107,3,FALSE),IF(AC106&lt;55,0,IF(AND('SEC Calculator 2022'!AC106&gt;=55,'SEC Calculator 2022'!AC106&lt;59.99),(120-0.03*'SEC Calculator 2022'!K106),IF(AND('SEC Calculator 2022'!AC106&gt;=60,'SEC Calculator 2022'!AC106&lt;=64.99),(360-0.09*'SEC Calculator 2022'!K106),IF(AND('SEC Calculator 2022'!AC106&gt;=65,'SEC Calculator 2022'!AC106&lt;=66.99),(600-0.15*'SEC Calculator 2022'!K106),960-0.24*'SEC Calculator 2022'!K106))))),0)</f>
        <v>0</v>
      </c>
      <c r="AE106" s="80">
        <f t="shared" si="19"/>
        <v>122</v>
      </c>
      <c r="AF106" s="79">
        <f>IFERROR(IF(L106&lt;=3000,L106*VLOOKUP(AE106,'SEC Appendix V2'!$E$8:$H$107,3,FALSE),IF(AE106&lt;55,0,IF(AND('SEC Calculator 2022'!AE106&gt;=55,'SEC Calculator 2022'!AE106&lt;59.99),(120-0.03*'SEC Calculator 2022'!L106),IF(AND('SEC Calculator 2022'!AE106&gt;=60,'SEC Calculator 2022'!AE106&lt;=64.99),(360-0.09*'SEC Calculator 2022'!L106),IF(AND('SEC Calculator 2022'!AE106&gt;=65,'SEC Calculator 2022'!AE106&lt;=66.99),(600-0.15*'SEC Calculator 2022'!L106),960-0.24*'SEC Calculator 2022'!L106))))),0)</f>
        <v>0</v>
      </c>
      <c r="AG106" s="80">
        <f t="shared" si="20"/>
        <v>122</v>
      </c>
      <c r="AH106" s="79">
        <f>IFERROR(IF(M106&lt;=3000,M106*VLOOKUP(AG106,'SEC Appendix V2'!$E$8:$H$107,3,FALSE),IF(AG106&lt;55,0,IF(AND('SEC Calculator 2022'!AG106&gt;=55,'SEC Calculator 2022'!AG106&lt;59.99),(120-0.03*'SEC Calculator 2022'!M106),IF(AND('SEC Calculator 2022'!AG106&gt;=60,'SEC Calculator 2022'!AG106&lt;=64.99),(360-0.09*'SEC Calculator 2022'!M106),IF(AND('SEC Calculator 2022'!AG106&gt;=65,'SEC Calculator 2022'!AG106&lt;=66.99),(600-0.15*'SEC Calculator 2022'!M106),960-0.24*'SEC Calculator 2022'!M106))))),0)</f>
        <v>0</v>
      </c>
      <c r="AI106" s="80">
        <f t="shared" si="21"/>
        <v>122</v>
      </c>
      <c r="AJ106" s="79">
        <f>IFERROR(IF(N106&lt;=3000,N106*VLOOKUP(AI106,'SEC Appendix V2'!$E$8:$H$107,3,FALSE),IF(AI106&lt;55,0,IF(AND('SEC Calculator 2022'!AI106&gt;=55,'SEC Calculator 2022'!AI106&lt;59.99),(120-0.03*'SEC Calculator 2022'!N106),IF(AND('SEC Calculator 2022'!AI106&gt;=60,'SEC Calculator 2022'!AI106&lt;=64.99),(360-0.09*'SEC Calculator 2022'!N106),IF(AND('SEC Calculator 2022'!AI106&gt;=65,'SEC Calculator 2022'!AI106&lt;=66.99),(600-0.15*'SEC Calculator 2022'!N106),960-0.24*'SEC Calculator 2022'!N106))))),0)</f>
        <v>0</v>
      </c>
      <c r="AK106" s="80">
        <f t="shared" si="22"/>
        <v>122</v>
      </c>
      <c r="AL106" s="79">
        <f>IFERROR(IF(O106&lt;=3000,O106*VLOOKUP(AK106,'SEC Appendix V2'!$E$8:$H$107,3,FALSE),IF(AK106&lt;55,0,IF(AND('SEC Calculator 2022'!AK106&gt;=55,'SEC Calculator 2022'!AK106&lt;59.99),(120-0.03*'SEC Calculator 2022'!O106),IF(AND('SEC Calculator 2022'!AK106&gt;=60,'SEC Calculator 2022'!AK106&lt;=64.99),(360-0.09*'SEC Calculator 2022'!O106),IF(AND('SEC Calculator 2022'!AK106&gt;=65,'SEC Calculator 2022'!AK106&lt;=66.99),(600-0.15*'SEC Calculator 2022'!O106),960-0.24*'SEC Calculator 2022'!O106))))),0)</f>
        <v>0</v>
      </c>
      <c r="AM106" s="80">
        <f t="shared" si="23"/>
        <v>122</v>
      </c>
      <c r="AN106" s="79">
        <f>IFERROR(IF(P106&lt;=3000,P106*VLOOKUP(AM106,'SEC Appendix V2'!$E$8:$H$107,3,FALSE),IF(AM106&lt;55,0,IF(AND('SEC Calculator 2022'!AM106&gt;=55,'SEC Calculator 2022'!AM106&lt;59.99),(120-0.03*'SEC Calculator 2022'!P106),IF(AND('SEC Calculator 2022'!AM106&gt;=60,'SEC Calculator 2022'!AM106&lt;=64.99),(360-0.09*'SEC Calculator 2022'!P106),IF(AND('SEC Calculator 2022'!AM106&gt;=65,'SEC Calculator 2022'!AM106&lt;=66.99),(600-0.15*'SEC Calculator 2022'!P106),960-0.24*'SEC Calculator 2022'!P106))))),0)</f>
        <v>0</v>
      </c>
      <c r="AO106" s="81">
        <f t="shared" si="24"/>
        <v>0</v>
      </c>
    </row>
    <row r="107" spans="1:41" outlineLevel="1" x14ac:dyDescent="0.25">
      <c r="A107" s="70">
        <v>78</v>
      </c>
      <c r="B107" s="58"/>
      <c r="C107" s="58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50">
        <f t="shared" si="25"/>
        <v>122</v>
      </c>
      <c r="R107" s="77">
        <f>IFERROR(IF(E107&lt;=3000,E107*VLOOKUP(Q107,'SEC Appendix V2'!$E$8:$H$107,3,FALSE),IF(Q107&lt;55,0,IF(AND('SEC Calculator 2022'!Q107&gt;=55,'SEC Calculator 2022'!Q107&lt;59.99),(120-0.03*'SEC Calculator 2022'!E107),IF(AND('SEC Calculator 2022'!Q107&gt;=60,'SEC Calculator 2022'!Q107&lt;=64.99),(360-0.09*'SEC Calculator 2022'!E107),IF(AND('SEC Calculator 2022'!Q107&gt;=65,'SEC Calculator 2022'!Q107&lt;=66.99),(600-0.15*'SEC Calculator 2022'!E107),960-0.24*'SEC Calculator 2022'!E107))))),0)</f>
        <v>0</v>
      </c>
      <c r="S107" s="78">
        <f t="shared" si="13"/>
        <v>122</v>
      </c>
      <c r="T107" s="79">
        <f>IFERROR(IF(F107&lt;=3000,F107*VLOOKUP(S107,'SEC Appendix V2'!$E$8:$H$107,3,FALSE),IF(S107&lt;55,0,IF(AND('SEC Calculator 2022'!S107&gt;=55,'SEC Calculator 2022'!S107&lt;59.99),(120-0.03*'SEC Calculator 2022'!F107),IF(AND('SEC Calculator 2022'!S107&gt;=60,'SEC Calculator 2022'!S107&lt;=64.99),(360-0.09*'SEC Calculator 2022'!F107),IF(AND('SEC Calculator 2022'!S107&gt;=65,'SEC Calculator 2022'!S107&lt;=66.99),(600-0.15*'SEC Calculator 2022'!F107),960-0.24*'SEC Calculator 2022'!F107))))),0)</f>
        <v>0</v>
      </c>
      <c r="U107" s="80">
        <f t="shared" si="14"/>
        <v>122</v>
      </c>
      <c r="V107" s="79">
        <f>IFERROR(IF(G107&lt;=3000,G107*VLOOKUP(U107,'SEC Appendix V2'!$E$8:$H$107,3,FALSE),IF(U107&lt;55,0,IF(AND('SEC Calculator 2022'!U107&gt;=55,'SEC Calculator 2022'!U107&lt;59.99),(120-0.03*'SEC Calculator 2022'!G107),IF(AND('SEC Calculator 2022'!U107&gt;=60,'SEC Calculator 2022'!U107&lt;=64.99),(360-0.09*'SEC Calculator 2022'!G107),IF(AND('SEC Calculator 2022'!U107&gt;=65,'SEC Calculator 2022'!U107&lt;=66.99),(600-0.15*'SEC Calculator 2022'!G107),960-0.24*'SEC Calculator 2022'!G107))))),0)</f>
        <v>0</v>
      </c>
      <c r="W107" s="80">
        <f t="shared" si="15"/>
        <v>122</v>
      </c>
      <c r="X107" s="79">
        <f>IFERROR(IF(H107&lt;=3000,H107*VLOOKUP(W107,'SEC Appendix V2'!$E$8:$H$107,3,FALSE),IF(W107&lt;55,0,IF(AND('SEC Calculator 2022'!W107&gt;=55,'SEC Calculator 2022'!W107&lt;59.99),(120-0.03*'SEC Calculator 2022'!H107),IF(AND('SEC Calculator 2022'!W107&gt;=60,'SEC Calculator 2022'!W107&lt;=64.99),(360-0.09*'SEC Calculator 2022'!H107),IF(AND('SEC Calculator 2022'!W107&gt;=65,'SEC Calculator 2022'!W107&lt;=66.99),(600-0.15*'SEC Calculator 2022'!H107),960-0.24*'SEC Calculator 2022'!H107))))),0)</f>
        <v>0</v>
      </c>
      <c r="Y107" s="80">
        <f t="shared" si="16"/>
        <v>122</v>
      </c>
      <c r="Z107" s="79">
        <f>IFERROR(IF(I107&lt;=3000,I107*VLOOKUP(Y107,'SEC Appendix V2'!$E$8:$H$107,3,FALSE),IF(Y107&lt;55,0,IF(AND('SEC Calculator 2022'!Y107&gt;=55,'SEC Calculator 2022'!Y107&lt;59.99),(120-0.03*'SEC Calculator 2022'!I107),IF(AND('SEC Calculator 2022'!Y107&gt;=60,'SEC Calculator 2022'!Y107&lt;=64.99),(360-0.09*'SEC Calculator 2022'!I107),IF(AND('SEC Calculator 2022'!Y107&gt;=65,'SEC Calculator 2022'!Y107&lt;=66.99),(600-0.15*'SEC Calculator 2022'!I107),960-0.24*'SEC Calculator 2022'!I107))))),0)</f>
        <v>0</v>
      </c>
      <c r="AA107" s="80">
        <f t="shared" si="17"/>
        <v>122</v>
      </c>
      <c r="AB107" s="79">
        <f>IFERROR(IF(J107&lt;=3000,J107*VLOOKUP(AA107,'SEC Appendix V2'!$E$8:$H$107,3,FALSE),IF(AA107&lt;55,0,IF(AND('SEC Calculator 2022'!AA107&gt;=55,'SEC Calculator 2022'!AA107&lt;59.99),(120-0.03*'SEC Calculator 2022'!J107),IF(AND('SEC Calculator 2022'!AA107&gt;=60,'SEC Calculator 2022'!AA107&lt;=64.99),(360-0.09*'SEC Calculator 2022'!J107),IF(AND('SEC Calculator 2022'!AA107&gt;=65,'SEC Calculator 2022'!AA107&lt;=66.99),(600-0.15*'SEC Calculator 2022'!J107),960-0.24*'SEC Calculator 2022'!J107))))),0)</f>
        <v>0</v>
      </c>
      <c r="AC107" s="80">
        <f t="shared" si="18"/>
        <v>122</v>
      </c>
      <c r="AD107" s="79">
        <f>IFERROR(IF(K107&lt;=3000,K107*VLOOKUP(AC107,'SEC Appendix V2'!$E$8:$H$107,3,FALSE),IF(AC107&lt;55,0,IF(AND('SEC Calculator 2022'!AC107&gt;=55,'SEC Calculator 2022'!AC107&lt;59.99),(120-0.03*'SEC Calculator 2022'!K107),IF(AND('SEC Calculator 2022'!AC107&gt;=60,'SEC Calculator 2022'!AC107&lt;=64.99),(360-0.09*'SEC Calculator 2022'!K107),IF(AND('SEC Calculator 2022'!AC107&gt;=65,'SEC Calculator 2022'!AC107&lt;=66.99),(600-0.15*'SEC Calculator 2022'!K107),960-0.24*'SEC Calculator 2022'!K107))))),0)</f>
        <v>0</v>
      </c>
      <c r="AE107" s="80">
        <f t="shared" si="19"/>
        <v>122</v>
      </c>
      <c r="AF107" s="79">
        <f>IFERROR(IF(L107&lt;=3000,L107*VLOOKUP(AE107,'SEC Appendix V2'!$E$8:$H$107,3,FALSE),IF(AE107&lt;55,0,IF(AND('SEC Calculator 2022'!AE107&gt;=55,'SEC Calculator 2022'!AE107&lt;59.99),(120-0.03*'SEC Calculator 2022'!L107),IF(AND('SEC Calculator 2022'!AE107&gt;=60,'SEC Calculator 2022'!AE107&lt;=64.99),(360-0.09*'SEC Calculator 2022'!L107),IF(AND('SEC Calculator 2022'!AE107&gt;=65,'SEC Calculator 2022'!AE107&lt;=66.99),(600-0.15*'SEC Calculator 2022'!L107),960-0.24*'SEC Calculator 2022'!L107))))),0)</f>
        <v>0</v>
      </c>
      <c r="AG107" s="80">
        <f t="shared" si="20"/>
        <v>122</v>
      </c>
      <c r="AH107" s="79">
        <f>IFERROR(IF(M107&lt;=3000,M107*VLOOKUP(AG107,'SEC Appendix V2'!$E$8:$H$107,3,FALSE),IF(AG107&lt;55,0,IF(AND('SEC Calculator 2022'!AG107&gt;=55,'SEC Calculator 2022'!AG107&lt;59.99),(120-0.03*'SEC Calculator 2022'!M107),IF(AND('SEC Calculator 2022'!AG107&gt;=60,'SEC Calculator 2022'!AG107&lt;=64.99),(360-0.09*'SEC Calculator 2022'!M107),IF(AND('SEC Calculator 2022'!AG107&gt;=65,'SEC Calculator 2022'!AG107&lt;=66.99),(600-0.15*'SEC Calculator 2022'!M107),960-0.24*'SEC Calculator 2022'!M107))))),0)</f>
        <v>0</v>
      </c>
      <c r="AI107" s="80">
        <f t="shared" si="21"/>
        <v>122</v>
      </c>
      <c r="AJ107" s="79">
        <f>IFERROR(IF(N107&lt;=3000,N107*VLOOKUP(AI107,'SEC Appendix V2'!$E$8:$H$107,3,FALSE),IF(AI107&lt;55,0,IF(AND('SEC Calculator 2022'!AI107&gt;=55,'SEC Calculator 2022'!AI107&lt;59.99),(120-0.03*'SEC Calculator 2022'!N107),IF(AND('SEC Calculator 2022'!AI107&gt;=60,'SEC Calculator 2022'!AI107&lt;=64.99),(360-0.09*'SEC Calculator 2022'!N107),IF(AND('SEC Calculator 2022'!AI107&gt;=65,'SEC Calculator 2022'!AI107&lt;=66.99),(600-0.15*'SEC Calculator 2022'!N107),960-0.24*'SEC Calculator 2022'!N107))))),0)</f>
        <v>0</v>
      </c>
      <c r="AK107" s="80">
        <f t="shared" si="22"/>
        <v>122</v>
      </c>
      <c r="AL107" s="79">
        <f>IFERROR(IF(O107&lt;=3000,O107*VLOOKUP(AK107,'SEC Appendix V2'!$E$8:$H$107,3,FALSE),IF(AK107&lt;55,0,IF(AND('SEC Calculator 2022'!AK107&gt;=55,'SEC Calculator 2022'!AK107&lt;59.99),(120-0.03*'SEC Calculator 2022'!O107),IF(AND('SEC Calculator 2022'!AK107&gt;=60,'SEC Calculator 2022'!AK107&lt;=64.99),(360-0.09*'SEC Calculator 2022'!O107),IF(AND('SEC Calculator 2022'!AK107&gt;=65,'SEC Calculator 2022'!AK107&lt;=66.99),(600-0.15*'SEC Calculator 2022'!O107),960-0.24*'SEC Calculator 2022'!O107))))),0)</f>
        <v>0</v>
      </c>
      <c r="AM107" s="80">
        <f t="shared" si="23"/>
        <v>122</v>
      </c>
      <c r="AN107" s="79">
        <f>IFERROR(IF(P107&lt;=3000,P107*VLOOKUP(AM107,'SEC Appendix V2'!$E$8:$H$107,3,FALSE),IF(AM107&lt;55,0,IF(AND('SEC Calculator 2022'!AM107&gt;=55,'SEC Calculator 2022'!AM107&lt;59.99),(120-0.03*'SEC Calculator 2022'!P107),IF(AND('SEC Calculator 2022'!AM107&gt;=60,'SEC Calculator 2022'!AM107&lt;=64.99),(360-0.09*'SEC Calculator 2022'!P107),IF(AND('SEC Calculator 2022'!AM107&gt;=65,'SEC Calculator 2022'!AM107&lt;=66.99),(600-0.15*'SEC Calculator 2022'!P107),960-0.24*'SEC Calculator 2022'!P107))))),0)</f>
        <v>0</v>
      </c>
      <c r="AO107" s="81">
        <f t="shared" si="24"/>
        <v>0</v>
      </c>
    </row>
    <row r="108" spans="1:41" outlineLevel="1" x14ac:dyDescent="0.25">
      <c r="A108" s="70">
        <v>79</v>
      </c>
      <c r="B108" s="57"/>
      <c r="C108" s="58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50">
        <f t="shared" si="25"/>
        <v>122</v>
      </c>
      <c r="R108" s="77">
        <f>IFERROR(IF(E108&lt;=3000,E108*VLOOKUP(Q108,'SEC Appendix V2'!$E$8:$H$107,3,FALSE),IF(Q108&lt;55,0,IF(AND('SEC Calculator 2022'!Q108&gt;=55,'SEC Calculator 2022'!Q108&lt;59.99),(120-0.03*'SEC Calculator 2022'!E108),IF(AND('SEC Calculator 2022'!Q108&gt;=60,'SEC Calculator 2022'!Q108&lt;=64.99),(360-0.09*'SEC Calculator 2022'!E108),IF(AND('SEC Calculator 2022'!Q108&gt;=65,'SEC Calculator 2022'!Q108&lt;=66.99),(600-0.15*'SEC Calculator 2022'!E108),960-0.24*'SEC Calculator 2022'!E108))))),0)</f>
        <v>0</v>
      </c>
      <c r="S108" s="78">
        <f t="shared" si="13"/>
        <v>122</v>
      </c>
      <c r="T108" s="79">
        <f>IFERROR(IF(F108&lt;=3000,F108*VLOOKUP(S108,'SEC Appendix V2'!$E$8:$H$107,3,FALSE),IF(S108&lt;55,0,IF(AND('SEC Calculator 2022'!S108&gt;=55,'SEC Calculator 2022'!S108&lt;59.99),(120-0.03*'SEC Calculator 2022'!F108),IF(AND('SEC Calculator 2022'!S108&gt;=60,'SEC Calculator 2022'!S108&lt;=64.99),(360-0.09*'SEC Calculator 2022'!F108),IF(AND('SEC Calculator 2022'!S108&gt;=65,'SEC Calculator 2022'!S108&lt;=66.99),(600-0.15*'SEC Calculator 2022'!F108),960-0.24*'SEC Calculator 2022'!F108))))),0)</f>
        <v>0</v>
      </c>
      <c r="U108" s="80">
        <f t="shared" si="14"/>
        <v>122</v>
      </c>
      <c r="V108" s="79">
        <f>IFERROR(IF(G108&lt;=3000,G108*VLOOKUP(U108,'SEC Appendix V2'!$E$8:$H$107,3,FALSE),IF(U108&lt;55,0,IF(AND('SEC Calculator 2022'!U108&gt;=55,'SEC Calculator 2022'!U108&lt;59.99),(120-0.03*'SEC Calculator 2022'!G108),IF(AND('SEC Calculator 2022'!U108&gt;=60,'SEC Calculator 2022'!U108&lt;=64.99),(360-0.09*'SEC Calculator 2022'!G108),IF(AND('SEC Calculator 2022'!U108&gt;=65,'SEC Calculator 2022'!U108&lt;=66.99),(600-0.15*'SEC Calculator 2022'!G108),960-0.24*'SEC Calculator 2022'!G108))))),0)</f>
        <v>0</v>
      </c>
      <c r="W108" s="80">
        <f t="shared" si="15"/>
        <v>122</v>
      </c>
      <c r="X108" s="79">
        <f>IFERROR(IF(H108&lt;=3000,H108*VLOOKUP(W108,'SEC Appendix V2'!$E$8:$H$107,3,FALSE),IF(W108&lt;55,0,IF(AND('SEC Calculator 2022'!W108&gt;=55,'SEC Calculator 2022'!W108&lt;59.99),(120-0.03*'SEC Calculator 2022'!H108),IF(AND('SEC Calculator 2022'!W108&gt;=60,'SEC Calculator 2022'!W108&lt;=64.99),(360-0.09*'SEC Calculator 2022'!H108),IF(AND('SEC Calculator 2022'!W108&gt;=65,'SEC Calculator 2022'!W108&lt;=66.99),(600-0.15*'SEC Calculator 2022'!H108),960-0.24*'SEC Calculator 2022'!H108))))),0)</f>
        <v>0</v>
      </c>
      <c r="Y108" s="80">
        <f t="shared" si="16"/>
        <v>122</v>
      </c>
      <c r="Z108" s="79">
        <f>IFERROR(IF(I108&lt;=3000,I108*VLOOKUP(Y108,'SEC Appendix V2'!$E$8:$H$107,3,FALSE),IF(Y108&lt;55,0,IF(AND('SEC Calculator 2022'!Y108&gt;=55,'SEC Calculator 2022'!Y108&lt;59.99),(120-0.03*'SEC Calculator 2022'!I108),IF(AND('SEC Calculator 2022'!Y108&gt;=60,'SEC Calculator 2022'!Y108&lt;=64.99),(360-0.09*'SEC Calculator 2022'!I108),IF(AND('SEC Calculator 2022'!Y108&gt;=65,'SEC Calculator 2022'!Y108&lt;=66.99),(600-0.15*'SEC Calculator 2022'!I108),960-0.24*'SEC Calculator 2022'!I108))))),0)</f>
        <v>0</v>
      </c>
      <c r="AA108" s="80">
        <f t="shared" si="17"/>
        <v>122</v>
      </c>
      <c r="AB108" s="79">
        <f>IFERROR(IF(J108&lt;=3000,J108*VLOOKUP(AA108,'SEC Appendix V2'!$E$8:$H$107,3,FALSE),IF(AA108&lt;55,0,IF(AND('SEC Calculator 2022'!AA108&gt;=55,'SEC Calculator 2022'!AA108&lt;59.99),(120-0.03*'SEC Calculator 2022'!J108),IF(AND('SEC Calculator 2022'!AA108&gt;=60,'SEC Calculator 2022'!AA108&lt;=64.99),(360-0.09*'SEC Calculator 2022'!J108),IF(AND('SEC Calculator 2022'!AA108&gt;=65,'SEC Calculator 2022'!AA108&lt;=66.99),(600-0.15*'SEC Calculator 2022'!J108),960-0.24*'SEC Calculator 2022'!J108))))),0)</f>
        <v>0</v>
      </c>
      <c r="AC108" s="80">
        <f t="shared" si="18"/>
        <v>122</v>
      </c>
      <c r="AD108" s="79">
        <f>IFERROR(IF(K108&lt;=3000,K108*VLOOKUP(AC108,'SEC Appendix V2'!$E$8:$H$107,3,FALSE),IF(AC108&lt;55,0,IF(AND('SEC Calculator 2022'!AC108&gt;=55,'SEC Calculator 2022'!AC108&lt;59.99),(120-0.03*'SEC Calculator 2022'!K108),IF(AND('SEC Calculator 2022'!AC108&gt;=60,'SEC Calculator 2022'!AC108&lt;=64.99),(360-0.09*'SEC Calculator 2022'!K108),IF(AND('SEC Calculator 2022'!AC108&gt;=65,'SEC Calculator 2022'!AC108&lt;=66.99),(600-0.15*'SEC Calculator 2022'!K108),960-0.24*'SEC Calculator 2022'!K108))))),0)</f>
        <v>0</v>
      </c>
      <c r="AE108" s="80">
        <f t="shared" si="19"/>
        <v>122</v>
      </c>
      <c r="AF108" s="79">
        <f>IFERROR(IF(L108&lt;=3000,L108*VLOOKUP(AE108,'SEC Appendix V2'!$E$8:$H$107,3,FALSE),IF(AE108&lt;55,0,IF(AND('SEC Calculator 2022'!AE108&gt;=55,'SEC Calculator 2022'!AE108&lt;59.99),(120-0.03*'SEC Calculator 2022'!L108),IF(AND('SEC Calculator 2022'!AE108&gt;=60,'SEC Calculator 2022'!AE108&lt;=64.99),(360-0.09*'SEC Calculator 2022'!L108),IF(AND('SEC Calculator 2022'!AE108&gt;=65,'SEC Calculator 2022'!AE108&lt;=66.99),(600-0.15*'SEC Calculator 2022'!L108),960-0.24*'SEC Calculator 2022'!L108))))),0)</f>
        <v>0</v>
      </c>
      <c r="AG108" s="80">
        <f t="shared" si="20"/>
        <v>122</v>
      </c>
      <c r="AH108" s="79">
        <f>IFERROR(IF(M108&lt;=3000,M108*VLOOKUP(AG108,'SEC Appendix V2'!$E$8:$H$107,3,FALSE),IF(AG108&lt;55,0,IF(AND('SEC Calculator 2022'!AG108&gt;=55,'SEC Calculator 2022'!AG108&lt;59.99),(120-0.03*'SEC Calculator 2022'!M108),IF(AND('SEC Calculator 2022'!AG108&gt;=60,'SEC Calculator 2022'!AG108&lt;=64.99),(360-0.09*'SEC Calculator 2022'!M108),IF(AND('SEC Calculator 2022'!AG108&gt;=65,'SEC Calculator 2022'!AG108&lt;=66.99),(600-0.15*'SEC Calculator 2022'!M108),960-0.24*'SEC Calculator 2022'!M108))))),0)</f>
        <v>0</v>
      </c>
      <c r="AI108" s="80">
        <f t="shared" si="21"/>
        <v>122</v>
      </c>
      <c r="AJ108" s="79">
        <f>IFERROR(IF(N108&lt;=3000,N108*VLOOKUP(AI108,'SEC Appendix V2'!$E$8:$H$107,3,FALSE),IF(AI108&lt;55,0,IF(AND('SEC Calculator 2022'!AI108&gt;=55,'SEC Calculator 2022'!AI108&lt;59.99),(120-0.03*'SEC Calculator 2022'!N108),IF(AND('SEC Calculator 2022'!AI108&gt;=60,'SEC Calculator 2022'!AI108&lt;=64.99),(360-0.09*'SEC Calculator 2022'!N108),IF(AND('SEC Calculator 2022'!AI108&gt;=65,'SEC Calculator 2022'!AI108&lt;=66.99),(600-0.15*'SEC Calculator 2022'!N108),960-0.24*'SEC Calculator 2022'!N108))))),0)</f>
        <v>0</v>
      </c>
      <c r="AK108" s="80">
        <f t="shared" si="22"/>
        <v>122</v>
      </c>
      <c r="AL108" s="79">
        <f>IFERROR(IF(O108&lt;=3000,O108*VLOOKUP(AK108,'SEC Appendix V2'!$E$8:$H$107,3,FALSE),IF(AK108&lt;55,0,IF(AND('SEC Calculator 2022'!AK108&gt;=55,'SEC Calculator 2022'!AK108&lt;59.99),(120-0.03*'SEC Calculator 2022'!O108),IF(AND('SEC Calculator 2022'!AK108&gt;=60,'SEC Calculator 2022'!AK108&lt;=64.99),(360-0.09*'SEC Calculator 2022'!O108),IF(AND('SEC Calculator 2022'!AK108&gt;=65,'SEC Calculator 2022'!AK108&lt;=66.99),(600-0.15*'SEC Calculator 2022'!O108),960-0.24*'SEC Calculator 2022'!O108))))),0)</f>
        <v>0</v>
      </c>
      <c r="AM108" s="80">
        <f t="shared" si="23"/>
        <v>122</v>
      </c>
      <c r="AN108" s="79">
        <f>IFERROR(IF(P108&lt;=3000,P108*VLOOKUP(AM108,'SEC Appendix V2'!$E$8:$H$107,3,FALSE),IF(AM108&lt;55,0,IF(AND('SEC Calculator 2022'!AM108&gt;=55,'SEC Calculator 2022'!AM108&lt;59.99),(120-0.03*'SEC Calculator 2022'!P108),IF(AND('SEC Calculator 2022'!AM108&gt;=60,'SEC Calculator 2022'!AM108&lt;=64.99),(360-0.09*'SEC Calculator 2022'!P108),IF(AND('SEC Calculator 2022'!AM108&gt;=65,'SEC Calculator 2022'!AM108&lt;=66.99),(600-0.15*'SEC Calculator 2022'!P108),960-0.24*'SEC Calculator 2022'!P108))))),0)</f>
        <v>0</v>
      </c>
      <c r="AO108" s="81">
        <f t="shared" si="24"/>
        <v>0</v>
      </c>
    </row>
    <row r="109" spans="1:41" outlineLevel="1" x14ac:dyDescent="0.25">
      <c r="A109" s="70">
        <v>80</v>
      </c>
      <c r="B109" s="57"/>
      <c r="C109" s="58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50">
        <f t="shared" si="25"/>
        <v>122</v>
      </c>
      <c r="R109" s="77">
        <f>IFERROR(IF(E109&lt;=3000,E109*VLOOKUP(Q109,'SEC Appendix V2'!$E$8:$H$107,3,FALSE),IF(Q109&lt;55,0,IF(AND('SEC Calculator 2022'!Q109&gt;=55,'SEC Calculator 2022'!Q109&lt;59.99),(120-0.03*'SEC Calculator 2022'!E109),IF(AND('SEC Calculator 2022'!Q109&gt;=60,'SEC Calculator 2022'!Q109&lt;=64.99),(360-0.09*'SEC Calculator 2022'!E109),IF(AND('SEC Calculator 2022'!Q109&gt;=65,'SEC Calculator 2022'!Q109&lt;=66.99),(600-0.15*'SEC Calculator 2022'!E109),960-0.24*'SEC Calculator 2022'!E109))))),0)</f>
        <v>0</v>
      </c>
      <c r="S109" s="78">
        <f t="shared" si="13"/>
        <v>122</v>
      </c>
      <c r="T109" s="79">
        <f>IFERROR(IF(F109&lt;=3000,F109*VLOOKUP(S109,'SEC Appendix V2'!$E$8:$H$107,3,FALSE),IF(S109&lt;55,0,IF(AND('SEC Calculator 2022'!S109&gt;=55,'SEC Calculator 2022'!S109&lt;59.99),(120-0.03*'SEC Calculator 2022'!F109),IF(AND('SEC Calculator 2022'!S109&gt;=60,'SEC Calculator 2022'!S109&lt;=64.99),(360-0.09*'SEC Calculator 2022'!F109),IF(AND('SEC Calculator 2022'!S109&gt;=65,'SEC Calculator 2022'!S109&lt;=66.99),(600-0.15*'SEC Calculator 2022'!F109),960-0.24*'SEC Calculator 2022'!F109))))),0)</f>
        <v>0</v>
      </c>
      <c r="U109" s="80">
        <f t="shared" si="14"/>
        <v>122</v>
      </c>
      <c r="V109" s="79">
        <f>IFERROR(IF(G109&lt;=3000,G109*VLOOKUP(U109,'SEC Appendix V2'!$E$8:$H$107,3,FALSE),IF(U109&lt;55,0,IF(AND('SEC Calculator 2022'!U109&gt;=55,'SEC Calculator 2022'!U109&lt;59.99),(120-0.03*'SEC Calculator 2022'!G109),IF(AND('SEC Calculator 2022'!U109&gt;=60,'SEC Calculator 2022'!U109&lt;=64.99),(360-0.09*'SEC Calculator 2022'!G109),IF(AND('SEC Calculator 2022'!U109&gt;=65,'SEC Calculator 2022'!U109&lt;=66.99),(600-0.15*'SEC Calculator 2022'!G109),960-0.24*'SEC Calculator 2022'!G109))))),0)</f>
        <v>0</v>
      </c>
      <c r="W109" s="80">
        <f t="shared" si="15"/>
        <v>122</v>
      </c>
      <c r="X109" s="79">
        <f>IFERROR(IF(H109&lt;=3000,H109*VLOOKUP(W109,'SEC Appendix V2'!$E$8:$H$107,3,FALSE),IF(W109&lt;55,0,IF(AND('SEC Calculator 2022'!W109&gt;=55,'SEC Calculator 2022'!W109&lt;59.99),(120-0.03*'SEC Calculator 2022'!H109),IF(AND('SEC Calculator 2022'!W109&gt;=60,'SEC Calculator 2022'!W109&lt;=64.99),(360-0.09*'SEC Calculator 2022'!H109),IF(AND('SEC Calculator 2022'!W109&gt;=65,'SEC Calculator 2022'!W109&lt;=66.99),(600-0.15*'SEC Calculator 2022'!H109),960-0.24*'SEC Calculator 2022'!H109))))),0)</f>
        <v>0</v>
      </c>
      <c r="Y109" s="80">
        <f t="shared" si="16"/>
        <v>122</v>
      </c>
      <c r="Z109" s="79">
        <f>IFERROR(IF(I109&lt;=3000,I109*VLOOKUP(Y109,'SEC Appendix V2'!$E$8:$H$107,3,FALSE),IF(Y109&lt;55,0,IF(AND('SEC Calculator 2022'!Y109&gt;=55,'SEC Calculator 2022'!Y109&lt;59.99),(120-0.03*'SEC Calculator 2022'!I109),IF(AND('SEC Calculator 2022'!Y109&gt;=60,'SEC Calculator 2022'!Y109&lt;=64.99),(360-0.09*'SEC Calculator 2022'!I109),IF(AND('SEC Calculator 2022'!Y109&gt;=65,'SEC Calculator 2022'!Y109&lt;=66.99),(600-0.15*'SEC Calculator 2022'!I109),960-0.24*'SEC Calculator 2022'!I109))))),0)</f>
        <v>0</v>
      </c>
      <c r="AA109" s="80">
        <f t="shared" si="17"/>
        <v>122</v>
      </c>
      <c r="AB109" s="79">
        <f>IFERROR(IF(J109&lt;=3000,J109*VLOOKUP(AA109,'SEC Appendix V2'!$E$8:$H$107,3,FALSE),IF(AA109&lt;55,0,IF(AND('SEC Calculator 2022'!AA109&gt;=55,'SEC Calculator 2022'!AA109&lt;59.99),(120-0.03*'SEC Calculator 2022'!J109),IF(AND('SEC Calculator 2022'!AA109&gt;=60,'SEC Calculator 2022'!AA109&lt;=64.99),(360-0.09*'SEC Calculator 2022'!J109),IF(AND('SEC Calculator 2022'!AA109&gt;=65,'SEC Calculator 2022'!AA109&lt;=66.99),(600-0.15*'SEC Calculator 2022'!J109),960-0.24*'SEC Calculator 2022'!J109))))),0)</f>
        <v>0</v>
      </c>
      <c r="AC109" s="80">
        <f t="shared" si="18"/>
        <v>122</v>
      </c>
      <c r="AD109" s="79">
        <f>IFERROR(IF(K109&lt;=3000,K109*VLOOKUP(AC109,'SEC Appendix V2'!$E$8:$H$107,3,FALSE),IF(AC109&lt;55,0,IF(AND('SEC Calculator 2022'!AC109&gt;=55,'SEC Calculator 2022'!AC109&lt;59.99),(120-0.03*'SEC Calculator 2022'!K109),IF(AND('SEC Calculator 2022'!AC109&gt;=60,'SEC Calculator 2022'!AC109&lt;=64.99),(360-0.09*'SEC Calculator 2022'!K109),IF(AND('SEC Calculator 2022'!AC109&gt;=65,'SEC Calculator 2022'!AC109&lt;=66.99),(600-0.15*'SEC Calculator 2022'!K109),960-0.24*'SEC Calculator 2022'!K109))))),0)</f>
        <v>0</v>
      </c>
      <c r="AE109" s="80">
        <f t="shared" si="19"/>
        <v>122</v>
      </c>
      <c r="AF109" s="79">
        <f>IFERROR(IF(L109&lt;=3000,L109*VLOOKUP(AE109,'SEC Appendix V2'!$E$8:$H$107,3,FALSE),IF(AE109&lt;55,0,IF(AND('SEC Calculator 2022'!AE109&gt;=55,'SEC Calculator 2022'!AE109&lt;59.99),(120-0.03*'SEC Calculator 2022'!L109),IF(AND('SEC Calculator 2022'!AE109&gt;=60,'SEC Calculator 2022'!AE109&lt;=64.99),(360-0.09*'SEC Calculator 2022'!L109),IF(AND('SEC Calculator 2022'!AE109&gt;=65,'SEC Calculator 2022'!AE109&lt;=66.99),(600-0.15*'SEC Calculator 2022'!L109),960-0.24*'SEC Calculator 2022'!L109))))),0)</f>
        <v>0</v>
      </c>
      <c r="AG109" s="80">
        <f t="shared" si="20"/>
        <v>122</v>
      </c>
      <c r="AH109" s="79">
        <f>IFERROR(IF(M109&lt;=3000,M109*VLOOKUP(AG109,'SEC Appendix V2'!$E$8:$H$107,3,FALSE),IF(AG109&lt;55,0,IF(AND('SEC Calculator 2022'!AG109&gt;=55,'SEC Calculator 2022'!AG109&lt;59.99),(120-0.03*'SEC Calculator 2022'!M109),IF(AND('SEC Calculator 2022'!AG109&gt;=60,'SEC Calculator 2022'!AG109&lt;=64.99),(360-0.09*'SEC Calculator 2022'!M109),IF(AND('SEC Calculator 2022'!AG109&gt;=65,'SEC Calculator 2022'!AG109&lt;=66.99),(600-0.15*'SEC Calculator 2022'!M109),960-0.24*'SEC Calculator 2022'!M109))))),0)</f>
        <v>0</v>
      </c>
      <c r="AI109" s="80">
        <f t="shared" si="21"/>
        <v>122</v>
      </c>
      <c r="AJ109" s="79">
        <f>IFERROR(IF(N109&lt;=3000,N109*VLOOKUP(AI109,'SEC Appendix V2'!$E$8:$H$107,3,FALSE),IF(AI109&lt;55,0,IF(AND('SEC Calculator 2022'!AI109&gt;=55,'SEC Calculator 2022'!AI109&lt;59.99),(120-0.03*'SEC Calculator 2022'!N109),IF(AND('SEC Calculator 2022'!AI109&gt;=60,'SEC Calculator 2022'!AI109&lt;=64.99),(360-0.09*'SEC Calculator 2022'!N109),IF(AND('SEC Calculator 2022'!AI109&gt;=65,'SEC Calculator 2022'!AI109&lt;=66.99),(600-0.15*'SEC Calculator 2022'!N109),960-0.24*'SEC Calculator 2022'!N109))))),0)</f>
        <v>0</v>
      </c>
      <c r="AK109" s="80">
        <f t="shared" si="22"/>
        <v>122</v>
      </c>
      <c r="AL109" s="79">
        <f>IFERROR(IF(O109&lt;=3000,O109*VLOOKUP(AK109,'SEC Appendix V2'!$E$8:$H$107,3,FALSE),IF(AK109&lt;55,0,IF(AND('SEC Calculator 2022'!AK109&gt;=55,'SEC Calculator 2022'!AK109&lt;59.99),(120-0.03*'SEC Calculator 2022'!O109),IF(AND('SEC Calculator 2022'!AK109&gt;=60,'SEC Calculator 2022'!AK109&lt;=64.99),(360-0.09*'SEC Calculator 2022'!O109),IF(AND('SEC Calculator 2022'!AK109&gt;=65,'SEC Calculator 2022'!AK109&lt;=66.99),(600-0.15*'SEC Calculator 2022'!O109),960-0.24*'SEC Calculator 2022'!O109))))),0)</f>
        <v>0</v>
      </c>
      <c r="AM109" s="80">
        <f t="shared" si="23"/>
        <v>122</v>
      </c>
      <c r="AN109" s="79">
        <f>IFERROR(IF(P109&lt;=3000,P109*VLOOKUP(AM109,'SEC Appendix V2'!$E$8:$H$107,3,FALSE),IF(AM109&lt;55,0,IF(AND('SEC Calculator 2022'!AM109&gt;=55,'SEC Calculator 2022'!AM109&lt;59.99),(120-0.03*'SEC Calculator 2022'!P109),IF(AND('SEC Calculator 2022'!AM109&gt;=60,'SEC Calculator 2022'!AM109&lt;=64.99),(360-0.09*'SEC Calculator 2022'!P109),IF(AND('SEC Calculator 2022'!AM109&gt;=65,'SEC Calculator 2022'!AM109&lt;=66.99),(600-0.15*'SEC Calculator 2022'!P109),960-0.24*'SEC Calculator 2022'!P109))))),0)</f>
        <v>0</v>
      </c>
      <c r="AO109" s="81">
        <f t="shared" si="24"/>
        <v>0</v>
      </c>
    </row>
    <row r="110" spans="1:41" outlineLevel="1" x14ac:dyDescent="0.25">
      <c r="A110" s="70">
        <v>81</v>
      </c>
      <c r="B110" s="58"/>
      <c r="C110" s="58"/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50">
        <f t="shared" si="25"/>
        <v>122</v>
      </c>
      <c r="R110" s="77">
        <f>IFERROR(IF(E110&lt;=3000,E110*VLOOKUP(Q110,'SEC Appendix V2'!$E$8:$H$107,3,FALSE),IF(Q110&lt;55,0,IF(AND('SEC Calculator 2022'!Q110&gt;=55,'SEC Calculator 2022'!Q110&lt;59.99),(120-0.03*'SEC Calculator 2022'!E110),IF(AND('SEC Calculator 2022'!Q110&gt;=60,'SEC Calculator 2022'!Q110&lt;=64.99),(360-0.09*'SEC Calculator 2022'!E110),IF(AND('SEC Calculator 2022'!Q110&gt;=65,'SEC Calculator 2022'!Q110&lt;=66.99),(600-0.15*'SEC Calculator 2022'!E110),960-0.24*'SEC Calculator 2022'!E110))))),0)</f>
        <v>0</v>
      </c>
      <c r="S110" s="78">
        <f t="shared" si="13"/>
        <v>122</v>
      </c>
      <c r="T110" s="79">
        <f>IFERROR(IF(F110&lt;=3000,F110*VLOOKUP(S110,'SEC Appendix V2'!$E$8:$H$107,3,FALSE),IF(S110&lt;55,0,IF(AND('SEC Calculator 2022'!S110&gt;=55,'SEC Calculator 2022'!S110&lt;59.99),(120-0.03*'SEC Calculator 2022'!F110),IF(AND('SEC Calculator 2022'!S110&gt;=60,'SEC Calculator 2022'!S110&lt;=64.99),(360-0.09*'SEC Calculator 2022'!F110),IF(AND('SEC Calculator 2022'!S110&gt;=65,'SEC Calculator 2022'!S110&lt;=66.99),(600-0.15*'SEC Calculator 2022'!F110),960-0.24*'SEC Calculator 2022'!F110))))),0)</f>
        <v>0</v>
      </c>
      <c r="U110" s="80">
        <f t="shared" si="14"/>
        <v>122</v>
      </c>
      <c r="V110" s="79">
        <f>IFERROR(IF(G110&lt;=3000,G110*VLOOKUP(U110,'SEC Appendix V2'!$E$8:$H$107,3,FALSE),IF(U110&lt;55,0,IF(AND('SEC Calculator 2022'!U110&gt;=55,'SEC Calculator 2022'!U110&lt;59.99),(120-0.03*'SEC Calculator 2022'!G110),IF(AND('SEC Calculator 2022'!U110&gt;=60,'SEC Calculator 2022'!U110&lt;=64.99),(360-0.09*'SEC Calculator 2022'!G110),IF(AND('SEC Calculator 2022'!U110&gt;=65,'SEC Calculator 2022'!U110&lt;=66.99),(600-0.15*'SEC Calculator 2022'!G110),960-0.24*'SEC Calculator 2022'!G110))))),0)</f>
        <v>0</v>
      </c>
      <c r="W110" s="80">
        <f t="shared" si="15"/>
        <v>122</v>
      </c>
      <c r="X110" s="79">
        <f>IFERROR(IF(H110&lt;=3000,H110*VLOOKUP(W110,'SEC Appendix V2'!$E$8:$H$107,3,FALSE),IF(W110&lt;55,0,IF(AND('SEC Calculator 2022'!W110&gt;=55,'SEC Calculator 2022'!W110&lt;59.99),(120-0.03*'SEC Calculator 2022'!H110),IF(AND('SEC Calculator 2022'!W110&gt;=60,'SEC Calculator 2022'!W110&lt;=64.99),(360-0.09*'SEC Calculator 2022'!H110),IF(AND('SEC Calculator 2022'!W110&gt;=65,'SEC Calculator 2022'!W110&lt;=66.99),(600-0.15*'SEC Calculator 2022'!H110),960-0.24*'SEC Calculator 2022'!H110))))),0)</f>
        <v>0</v>
      </c>
      <c r="Y110" s="80">
        <f t="shared" si="16"/>
        <v>122</v>
      </c>
      <c r="Z110" s="79">
        <f>IFERROR(IF(I110&lt;=3000,I110*VLOOKUP(Y110,'SEC Appendix V2'!$E$8:$H$107,3,FALSE),IF(Y110&lt;55,0,IF(AND('SEC Calculator 2022'!Y110&gt;=55,'SEC Calculator 2022'!Y110&lt;59.99),(120-0.03*'SEC Calculator 2022'!I110),IF(AND('SEC Calculator 2022'!Y110&gt;=60,'SEC Calculator 2022'!Y110&lt;=64.99),(360-0.09*'SEC Calculator 2022'!I110),IF(AND('SEC Calculator 2022'!Y110&gt;=65,'SEC Calculator 2022'!Y110&lt;=66.99),(600-0.15*'SEC Calculator 2022'!I110),960-0.24*'SEC Calculator 2022'!I110))))),0)</f>
        <v>0</v>
      </c>
      <c r="AA110" s="80">
        <f t="shared" si="17"/>
        <v>122</v>
      </c>
      <c r="AB110" s="79">
        <f>IFERROR(IF(J110&lt;=3000,J110*VLOOKUP(AA110,'SEC Appendix V2'!$E$8:$H$107,3,FALSE),IF(AA110&lt;55,0,IF(AND('SEC Calculator 2022'!AA110&gt;=55,'SEC Calculator 2022'!AA110&lt;59.99),(120-0.03*'SEC Calculator 2022'!J110),IF(AND('SEC Calculator 2022'!AA110&gt;=60,'SEC Calculator 2022'!AA110&lt;=64.99),(360-0.09*'SEC Calculator 2022'!J110),IF(AND('SEC Calculator 2022'!AA110&gt;=65,'SEC Calculator 2022'!AA110&lt;=66.99),(600-0.15*'SEC Calculator 2022'!J110),960-0.24*'SEC Calculator 2022'!J110))))),0)</f>
        <v>0</v>
      </c>
      <c r="AC110" s="80">
        <f t="shared" si="18"/>
        <v>122</v>
      </c>
      <c r="AD110" s="79">
        <f>IFERROR(IF(K110&lt;=3000,K110*VLOOKUP(AC110,'SEC Appendix V2'!$E$8:$H$107,3,FALSE),IF(AC110&lt;55,0,IF(AND('SEC Calculator 2022'!AC110&gt;=55,'SEC Calculator 2022'!AC110&lt;59.99),(120-0.03*'SEC Calculator 2022'!K110),IF(AND('SEC Calculator 2022'!AC110&gt;=60,'SEC Calculator 2022'!AC110&lt;=64.99),(360-0.09*'SEC Calculator 2022'!K110),IF(AND('SEC Calculator 2022'!AC110&gt;=65,'SEC Calculator 2022'!AC110&lt;=66.99),(600-0.15*'SEC Calculator 2022'!K110),960-0.24*'SEC Calculator 2022'!K110))))),0)</f>
        <v>0</v>
      </c>
      <c r="AE110" s="80">
        <f t="shared" si="19"/>
        <v>122</v>
      </c>
      <c r="AF110" s="79">
        <f>IFERROR(IF(L110&lt;=3000,L110*VLOOKUP(AE110,'SEC Appendix V2'!$E$8:$H$107,3,FALSE),IF(AE110&lt;55,0,IF(AND('SEC Calculator 2022'!AE110&gt;=55,'SEC Calculator 2022'!AE110&lt;59.99),(120-0.03*'SEC Calculator 2022'!L110),IF(AND('SEC Calculator 2022'!AE110&gt;=60,'SEC Calculator 2022'!AE110&lt;=64.99),(360-0.09*'SEC Calculator 2022'!L110),IF(AND('SEC Calculator 2022'!AE110&gt;=65,'SEC Calculator 2022'!AE110&lt;=66.99),(600-0.15*'SEC Calculator 2022'!L110),960-0.24*'SEC Calculator 2022'!L110))))),0)</f>
        <v>0</v>
      </c>
      <c r="AG110" s="80">
        <f t="shared" si="20"/>
        <v>122</v>
      </c>
      <c r="AH110" s="79">
        <f>IFERROR(IF(M110&lt;=3000,M110*VLOOKUP(AG110,'SEC Appendix V2'!$E$8:$H$107,3,FALSE),IF(AG110&lt;55,0,IF(AND('SEC Calculator 2022'!AG110&gt;=55,'SEC Calculator 2022'!AG110&lt;59.99),(120-0.03*'SEC Calculator 2022'!M110),IF(AND('SEC Calculator 2022'!AG110&gt;=60,'SEC Calculator 2022'!AG110&lt;=64.99),(360-0.09*'SEC Calculator 2022'!M110),IF(AND('SEC Calculator 2022'!AG110&gt;=65,'SEC Calculator 2022'!AG110&lt;=66.99),(600-0.15*'SEC Calculator 2022'!M110),960-0.24*'SEC Calculator 2022'!M110))))),0)</f>
        <v>0</v>
      </c>
      <c r="AI110" s="80">
        <f t="shared" si="21"/>
        <v>122</v>
      </c>
      <c r="AJ110" s="79">
        <f>IFERROR(IF(N110&lt;=3000,N110*VLOOKUP(AI110,'SEC Appendix V2'!$E$8:$H$107,3,FALSE),IF(AI110&lt;55,0,IF(AND('SEC Calculator 2022'!AI110&gt;=55,'SEC Calculator 2022'!AI110&lt;59.99),(120-0.03*'SEC Calculator 2022'!N110),IF(AND('SEC Calculator 2022'!AI110&gt;=60,'SEC Calculator 2022'!AI110&lt;=64.99),(360-0.09*'SEC Calculator 2022'!N110),IF(AND('SEC Calculator 2022'!AI110&gt;=65,'SEC Calculator 2022'!AI110&lt;=66.99),(600-0.15*'SEC Calculator 2022'!N110),960-0.24*'SEC Calculator 2022'!N110))))),0)</f>
        <v>0</v>
      </c>
      <c r="AK110" s="80">
        <f t="shared" si="22"/>
        <v>122</v>
      </c>
      <c r="AL110" s="79">
        <f>IFERROR(IF(O110&lt;=3000,O110*VLOOKUP(AK110,'SEC Appendix V2'!$E$8:$H$107,3,FALSE),IF(AK110&lt;55,0,IF(AND('SEC Calculator 2022'!AK110&gt;=55,'SEC Calculator 2022'!AK110&lt;59.99),(120-0.03*'SEC Calculator 2022'!O110),IF(AND('SEC Calculator 2022'!AK110&gt;=60,'SEC Calculator 2022'!AK110&lt;=64.99),(360-0.09*'SEC Calculator 2022'!O110),IF(AND('SEC Calculator 2022'!AK110&gt;=65,'SEC Calculator 2022'!AK110&lt;=66.99),(600-0.15*'SEC Calculator 2022'!O110),960-0.24*'SEC Calculator 2022'!O110))))),0)</f>
        <v>0</v>
      </c>
      <c r="AM110" s="80">
        <f t="shared" si="23"/>
        <v>122</v>
      </c>
      <c r="AN110" s="79">
        <f>IFERROR(IF(P110&lt;=3000,P110*VLOOKUP(AM110,'SEC Appendix V2'!$E$8:$H$107,3,FALSE),IF(AM110&lt;55,0,IF(AND('SEC Calculator 2022'!AM110&gt;=55,'SEC Calculator 2022'!AM110&lt;59.99),(120-0.03*'SEC Calculator 2022'!P110),IF(AND('SEC Calculator 2022'!AM110&gt;=60,'SEC Calculator 2022'!AM110&lt;=64.99),(360-0.09*'SEC Calculator 2022'!P110),IF(AND('SEC Calculator 2022'!AM110&gt;=65,'SEC Calculator 2022'!AM110&lt;=66.99),(600-0.15*'SEC Calculator 2022'!P110),960-0.24*'SEC Calculator 2022'!P110))))),0)</f>
        <v>0</v>
      </c>
      <c r="AO110" s="81">
        <f t="shared" si="24"/>
        <v>0</v>
      </c>
    </row>
    <row r="111" spans="1:41" outlineLevel="1" x14ac:dyDescent="0.25">
      <c r="A111" s="70">
        <v>82</v>
      </c>
      <c r="B111" s="57"/>
      <c r="C111" s="58"/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50">
        <f t="shared" si="25"/>
        <v>122</v>
      </c>
      <c r="R111" s="77">
        <f>IFERROR(IF(E111&lt;=3000,E111*VLOOKUP(Q111,'SEC Appendix V2'!$E$8:$H$107,3,FALSE),IF(Q111&lt;55,0,IF(AND('SEC Calculator 2022'!Q111&gt;=55,'SEC Calculator 2022'!Q111&lt;59.99),(120-0.03*'SEC Calculator 2022'!E111),IF(AND('SEC Calculator 2022'!Q111&gt;=60,'SEC Calculator 2022'!Q111&lt;=64.99),(360-0.09*'SEC Calculator 2022'!E111),IF(AND('SEC Calculator 2022'!Q111&gt;=65,'SEC Calculator 2022'!Q111&lt;=66.99),(600-0.15*'SEC Calculator 2022'!E111),960-0.24*'SEC Calculator 2022'!E111))))),0)</f>
        <v>0</v>
      </c>
      <c r="S111" s="78">
        <f t="shared" si="13"/>
        <v>122</v>
      </c>
      <c r="T111" s="79">
        <f>IFERROR(IF(F111&lt;=3000,F111*VLOOKUP(S111,'SEC Appendix V2'!$E$8:$H$107,3,FALSE),IF(S111&lt;55,0,IF(AND('SEC Calculator 2022'!S111&gt;=55,'SEC Calculator 2022'!S111&lt;59.99),(120-0.03*'SEC Calculator 2022'!F111),IF(AND('SEC Calculator 2022'!S111&gt;=60,'SEC Calculator 2022'!S111&lt;=64.99),(360-0.09*'SEC Calculator 2022'!F111),IF(AND('SEC Calculator 2022'!S111&gt;=65,'SEC Calculator 2022'!S111&lt;=66.99),(600-0.15*'SEC Calculator 2022'!F111),960-0.24*'SEC Calculator 2022'!F111))))),0)</f>
        <v>0</v>
      </c>
      <c r="U111" s="80">
        <f t="shared" si="14"/>
        <v>122</v>
      </c>
      <c r="V111" s="79">
        <f>IFERROR(IF(G111&lt;=3000,G111*VLOOKUP(U111,'SEC Appendix V2'!$E$8:$H$107,3,FALSE),IF(U111&lt;55,0,IF(AND('SEC Calculator 2022'!U111&gt;=55,'SEC Calculator 2022'!U111&lt;59.99),(120-0.03*'SEC Calculator 2022'!G111),IF(AND('SEC Calculator 2022'!U111&gt;=60,'SEC Calculator 2022'!U111&lt;=64.99),(360-0.09*'SEC Calculator 2022'!G111),IF(AND('SEC Calculator 2022'!U111&gt;=65,'SEC Calculator 2022'!U111&lt;=66.99),(600-0.15*'SEC Calculator 2022'!G111),960-0.24*'SEC Calculator 2022'!G111))))),0)</f>
        <v>0</v>
      </c>
      <c r="W111" s="80">
        <f t="shared" si="15"/>
        <v>122</v>
      </c>
      <c r="X111" s="79">
        <f>IFERROR(IF(H111&lt;=3000,H111*VLOOKUP(W111,'SEC Appendix V2'!$E$8:$H$107,3,FALSE),IF(W111&lt;55,0,IF(AND('SEC Calculator 2022'!W111&gt;=55,'SEC Calculator 2022'!W111&lt;59.99),(120-0.03*'SEC Calculator 2022'!H111),IF(AND('SEC Calculator 2022'!W111&gt;=60,'SEC Calculator 2022'!W111&lt;=64.99),(360-0.09*'SEC Calculator 2022'!H111),IF(AND('SEC Calculator 2022'!W111&gt;=65,'SEC Calculator 2022'!W111&lt;=66.99),(600-0.15*'SEC Calculator 2022'!H111),960-0.24*'SEC Calculator 2022'!H111))))),0)</f>
        <v>0</v>
      </c>
      <c r="Y111" s="80">
        <f t="shared" si="16"/>
        <v>122</v>
      </c>
      <c r="Z111" s="79">
        <f>IFERROR(IF(I111&lt;=3000,I111*VLOOKUP(Y111,'SEC Appendix V2'!$E$8:$H$107,3,FALSE),IF(Y111&lt;55,0,IF(AND('SEC Calculator 2022'!Y111&gt;=55,'SEC Calculator 2022'!Y111&lt;59.99),(120-0.03*'SEC Calculator 2022'!I111),IF(AND('SEC Calculator 2022'!Y111&gt;=60,'SEC Calculator 2022'!Y111&lt;=64.99),(360-0.09*'SEC Calculator 2022'!I111),IF(AND('SEC Calculator 2022'!Y111&gt;=65,'SEC Calculator 2022'!Y111&lt;=66.99),(600-0.15*'SEC Calculator 2022'!I111),960-0.24*'SEC Calculator 2022'!I111))))),0)</f>
        <v>0</v>
      </c>
      <c r="AA111" s="80">
        <f t="shared" si="17"/>
        <v>122</v>
      </c>
      <c r="AB111" s="79">
        <f>IFERROR(IF(J111&lt;=3000,J111*VLOOKUP(AA111,'SEC Appendix V2'!$E$8:$H$107,3,FALSE),IF(AA111&lt;55,0,IF(AND('SEC Calculator 2022'!AA111&gt;=55,'SEC Calculator 2022'!AA111&lt;59.99),(120-0.03*'SEC Calculator 2022'!J111),IF(AND('SEC Calculator 2022'!AA111&gt;=60,'SEC Calculator 2022'!AA111&lt;=64.99),(360-0.09*'SEC Calculator 2022'!J111),IF(AND('SEC Calculator 2022'!AA111&gt;=65,'SEC Calculator 2022'!AA111&lt;=66.99),(600-0.15*'SEC Calculator 2022'!J111),960-0.24*'SEC Calculator 2022'!J111))))),0)</f>
        <v>0</v>
      </c>
      <c r="AC111" s="80">
        <f t="shared" si="18"/>
        <v>122</v>
      </c>
      <c r="AD111" s="79">
        <f>IFERROR(IF(K111&lt;=3000,K111*VLOOKUP(AC111,'SEC Appendix V2'!$E$8:$H$107,3,FALSE),IF(AC111&lt;55,0,IF(AND('SEC Calculator 2022'!AC111&gt;=55,'SEC Calculator 2022'!AC111&lt;59.99),(120-0.03*'SEC Calculator 2022'!K111),IF(AND('SEC Calculator 2022'!AC111&gt;=60,'SEC Calculator 2022'!AC111&lt;=64.99),(360-0.09*'SEC Calculator 2022'!K111),IF(AND('SEC Calculator 2022'!AC111&gt;=65,'SEC Calculator 2022'!AC111&lt;=66.99),(600-0.15*'SEC Calculator 2022'!K111),960-0.24*'SEC Calculator 2022'!K111))))),0)</f>
        <v>0</v>
      </c>
      <c r="AE111" s="80">
        <f t="shared" si="19"/>
        <v>122</v>
      </c>
      <c r="AF111" s="79">
        <f>IFERROR(IF(L111&lt;=3000,L111*VLOOKUP(AE111,'SEC Appendix V2'!$E$8:$H$107,3,FALSE),IF(AE111&lt;55,0,IF(AND('SEC Calculator 2022'!AE111&gt;=55,'SEC Calculator 2022'!AE111&lt;59.99),(120-0.03*'SEC Calculator 2022'!L111),IF(AND('SEC Calculator 2022'!AE111&gt;=60,'SEC Calculator 2022'!AE111&lt;=64.99),(360-0.09*'SEC Calculator 2022'!L111),IF(AND('SEC Calculator 2022'!AE111&gt;=65,'SEC Calculator 2022'!AE111&lt;=66.99),(600-0.15*'SEC Calculator 2022'!L111),960-0.24*'SEC Calculator 2022'!L111))))),0)</f>
        <v>0</v>
      </c>
      <c r="AG111" s="80">
        <f t="shared" si="20"/>
        <v>122</v>
      </c>
      <c r="AH111" s="79">
        <f>IFERROR(IF(M111&lt;=3000,M111*VLOOKUP(AG111,'SEC Appendix V2'!$E$8:$H$107,3,FALSE),IF(AG111&lt;55,0,IF(AND('SEC Calculator 2022'!AG111&gt;=55,'SEC Calculator 2022'!AG111&lt;59.99),(120-0.03*'SEC Calculator 2022'!M111),IF(AND('SEC Calculator 2022'!AG111&gt;=60,'SEC Calculator 2022'!AG111&lt;=64.99),(360-0.09*'SEC Calculator 2022'!M111),IF(AND('SEC Calculator 2022'!AG111&gt;=65,'SEC Calculator 2022'!AG111&lt;=66.99),(600-0.15*'SEC Calculator 2022'!M111),960-0.24*'SEC Calculator 2022'!M111))))),0)</f>
        <v>0</v>
      </c>
      <c r="AI111" s="80">
        <f t="shared" si="21"/>
        <v>122</v>
      </c>
      <c r="AJ111" s="79">
        <f>IFERROR(IF(N111&lt;=3000,N111*VLOOKUP(AI111,'SEC Appendix V2'!$E$8:$H$107,3,FALSE),IF(AI111&lt;55,0,IF(AND('SEC Calculator 2022'!AI111&gt;=55,'SEC Calculator 2022'!AI111&lt;59.99),(120-0.03*'SEC Calculator 2022'!N111),IF(AND('SEC Calculator 2022'!AI111&gt;=60,'SEC Calculator 2022'!AI111&lt;=64.99),(360-0.09*'SEC Calculator 2022'!N111),IF(AND('SEC Calculator 2022'!AI111&gt;=65,'SEC Calculator 2022'!AI111&lt;=66.99),(600-0.15*'SEC Calculator 2022'!N111),960-0.24*'SEC Calculator 2022'!N111))))),0)</f>
        <v>0</v>
      </c>
      <c r="AK111" s="80">
        <f t="shared" si="22"/>
        <v>122</v>
      </c>
      <c r="AL111" s="79">
        <f>IFERROR(IF(O111&lt;=3000,O111*VLOOKUP(AK111,'SEC Appendix V2'!$E$8:$H$107,3,FALSE),IF(AK111&lt;55,0,IF(AND('SEC Calculator 2022'!AK111&gt;=55,'SEC Calculator 2022'!AK111&lt;59.99),(120-0.03*'SEC Calculator 2022'!O111),IF(AND('SEC Calculator 2022'!AK111&gt;=60,'SEC Calculator 2022'!AK111&lt;=64.99),(360-0.09*'SEC Calculator 2022'!O111),IF(AND('SEC Calculator 2022'!AK111&gt;=65,'SEC Calculator 2022'!AK111&lt;=66.99),(600-0.15*'SEC Calculator 2022'!O111),960-0.24*'SEC Calculator 2022'!O111))))),0)</f>
        <v>0</v>
      </c>
      <c r="AM111" s="80">
        <f t="shared" si="23"/>
        <v>122</v>
      </c>
      <c r="AN111" s="79">
        <f>IFERROR(IF(P111&lt;=3000,P111*VLOOKUP(AM111,'SEC Appendix V2'!$E$8:$H$107,3,FALSE),IF(AM111&lt;55,0,IF(AND('SEC Calculator 2022'!AM111&gt;=55,'SEC Calculator 2022'!AM111&lt;59.99),(120-0.03*'SEC Calculator 2022'!P111),IF(AND('SEC Calculator 2022'!AM111&gt;=60,'SEC Calculator 2022'!AM111&lt;=64.99),(360-0.09*'SEC Calculator 2022'!P111),IF(AND('SEC Calculator 2022'!AM111&gt;=65,'SEC Calculator 2022'!AM111&lt;=66.99),(600-0.15*'SEC Calculator 2022'!P111),960-0.24*'SEC Calculator 2022'!P111))))),0)</f>
        <v>0</v>
      </c>
      <c r="AO111" s="81">
        <f t="shared" si="24"/>
        <v>0</v>
      </c>
    </row>
    <row r="112" spans="1:41" outlineLevel="1" x14ac:dyDescent="0.25">
      <c r="A112" s="70">
        <v>83</v>
      </c>
      <c r="B112" s="57"/>
      <c r="C112" s="58"/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50">
        <f t="shared" si="25"/>
        <v>122</v>
      </c>
      <c r="R112" s="77">
        <f>IFERROR(IF(E112&lt;=3000,E112*VLOOKUP(Q112,'SEC Appendix V2'!$E$8:$H$107,3,FALSE),IF(Q112&lt;55,0,IF(AND('SEC Calculator 2022'!Q112&gt;=55,'SEC Calculator 2022'!Q112&lt;59.99),(120-0.03*'SEC Calculator 2022'!E112),IF(AND('SEC Calculator 2022'!Q112&gt;=60,'SEC Calculator 2022'!Q112&lt;=64.99),(360-0.09*'SEC Calculator 2022'!E112),IF(AND('SEC Calculator 2022'!Q112&gt;=65,'SEC Calculator 2022'!Q112&lt;=66.99),(600-0.15*'SEC Calculator 2022'!E112),960-0.24*'SEC Calculator 2022'!E112))))),0)</f>
        <v>0</v>
      </c>
      <c r="S112" s="78">
        <f t="shared" si="13"/>
        <v>122</v>
      </c>
      <c r="T112" s="79">
        <f>IFERROR(IF(F112&lt;=3000,F112*VLOOKUP(S112,'SEC Appendix V2'!$E$8:$H$107,3,FALSE),IF(S112&lt;55,0,IF(AND('SEC Calculator 2022'!S112&gt;=55,'SEC Calculator 2022'!S112&lt;59.99),(120-0.03*'SEC Calculator 2022'!F112),IF(AND('SEC Calculator 2022'!S112&gt;=60,'SEC Calculator 2022'!S112&lt;=64.99),(360-0.09*'SEC Calculator 2022'!F112),IF(AND('SEC Calculator 2022'!S112&gt;=65,'SEC Calculator 2022'!S112&lt;=66.99),(600-0.15*'SEC Calculator 2022'!F112),960-0.24*'SEC Calculator 2022'!F112))))),0)</f>
        <v>0</v>
      </c>
      <c r="U112" s="80">
        <f t="shared" si="14"/>
        <v>122</v>
      </c>
      <c r="V112" s="79">
        <f>IFERROR(IF(G112&lt;=3000,G112*VLOOKUP(U112,'SEC Appendix V2'!$E$8:$H$107,3,FALSE),IF(U112&lt;55,0,IF(AND('SEC Calculator 2022'!U112&gt;=55,'SEC Calculator 2022'!U112&lt;59.99),(120-0.03*'SEC Calculator 2022'!G112),IF(AND('SEC Calculator 2022'!U112&gt;=60,'SEC Calculator 2022'!U112&lt;=64.99),(360-0.09*'SEC Calculator 2022'!G112),IF(AND('SEC Calculator 2022'!U112&gt;=65,'SEC Calculator 2022'!U112&lt;=66.99),(600-0.15*'SEC Calculator 2022'!G112),960-0.24*'SEC Calculator 2022'!G112))))),0)</f>
        <v>0</v>
      </c>
      <c r="W112" s="80">
        <f t="shared" si="15"/>
        <v>122</v>
      </c>
      <c r="X112" s="79">
        <f>IFERROR(IF(H112&lt;=3000,H112*VLOOKUP(W112,'SEC Appendix V2'!$E$8:$H$107,3,FALSE),IF(W112&lt;55,0,IF(AND('SEC Calculator 2022'!W112&gt;=55,'SEC Calculator 2022'!W112&lt;59.99),(120-0.03*'SEC Calculator 2022'!H112),IF(AND('SEC Calculator 2022'!W112&gt;=60,'SEC Calculator 2022'!W112&lt;=64.99),(360-0.09*'SEC Calculator 2022'!H112),IF(AND('SEC Calculator 2022'!W112&gt;=65,'SEC Calculator 2022'!W112&lt;=66.99),(600-0.15*'SEC Calculator 2022'!H112),960-0.24*'SEC Calculator 2022'!H112))))),0)</f>
        <v>0</v>
      </c>
      <c r="Y112" s="80">
        <f t="shared" si="16"/>
        <v>122</v>
      </c>
      <c r="Z112" s="79">
        <f>IFERROR(IF(I112&lt;=3000,I112*VLOOKUP(Y112,'SEC Appendix V2'!$E$8:$H$107,3,FALSE),IF(Y112&lt;55,0,IF(AND('SEC Calculator 2022'!Y112&gt;=55,'SEC Calculator 2022'!Y112&lt;59.99),(120-0.03*'SEC Calculator 2022'!I112),IF(AND('SEC Calculator 2022'!Y112&gt;=60,'SEC Calculator 2022'!Y112&lt;=64.99),(360-0.09*'SEC Calculator 2022'!I112),IF(AND('SEC Calculator 2022'!Y112&gt;=65,'SEC Calculator 2022'!Y112&lt;=66.99),(600-0.15*'SEC Calculator 2022'!I112),960-0.24*'SEC Calculator 2022'!I112))))),0)</f>
        <v>0</v>
      </c>
      <c r="AA112" s="80">
        <f t="shared" si="17"/>
        <v>122</v>
      </c>
      <c r="AB112" s="79">
        <f>IFERROR(IF(J112&lt;=3000,J112*VLOOKUP(AA112,'SEC Appendix V2'!$E$8:$H$107,3,FALSE),IF(AA112&lt;55,0,IF(AND('SEC Calculator 2022'!AA112&gt;=55,'SEC Calculator 2022'!AA112&lt;59.99),(120-0.03*'SEC Calculator 2022'!J112),IF(AND('SEC Calculator 2022'!AA112&gt;=60,'SEC Calculator 2022'!AA112&lt;=64.99),(360-0.09*'SEC Calculator 2022'!J112),IF(AND('SEC Calculator 2022'!AA112&gt;=65,'SEC Calculator 2022'!AA112&lt;=66.99),(600-0.15*'SEC Calculator 2022'!J112),960-0.24*'SEC Calculator 2022'!J112))))),0)</f>
        <v>0</v>
      </c>
      <c r="AC112" s="80">
        <f t="shared" si="18"/>
        <v>122</v>
      </c>
      <c r="AD112" s="79">
        <f>IFERROR(IF(K112&lt;=3000,K112*VLOOKUP(AC112,'SEC Appendix V2'!$E$8:$H$107,3,FALSE),IF(AC112&lt;55,0,IF(AND('SEC Calculator 2022'!AC112&gt;=55,'SEC Calculator 2022'!AC112&lt;59.99),(120-0.03*'SEC Calculator 2022'!K112),IF(AND('SEC Calculator 2022'!AC112&gt;=60,'SEC Calculator 2022'!AC112&lt;=64.99),(360-0.09*'SEC Calculator 2022'!K112),IF(AND('SEC Calculator 2022'!AC112&gt;=65,'SEC Calculator 2022'!AC112&lt;=66.99),(600-0.15*'SEC Calculator 2022'!K112),960-0.24*'SEC Calculator 2022'!K112))))),0)</f>
        <v>0</v>
      </c>
      <c r="AE112" s="80">
        <f t="shared" si="19"/>
        <v>122</v>
      </c>
      <c r="AF112" s="79">
        <f>IFERROR(IF(L112&lt;=3000,L112*VLOOKUP(AE112,'SEC Appendix V2'!$E$8:$H$107,3,FALSE),IF(AE112&lt;55,0,IF(AND('SEC Calculator 2022'!AE112&gt;=55,'SEC Calculator 2022'!AE112&lt;59.99),(120-0.03*'SEC Calculator 2022'!L112),IF(AND('SEC Calculator 2022'!AE112&gt;=60,'SEC Calculator 2022'!AE112&lt;=64.99),(360-0.09*'SEC Calculator 2022'!L112),IF(AND('SEC Calculator 2022'!AE112&gt;=65,'SEC Calculator 2022'!AE112&lt;=66.99),(600-0.15*'SEC Calculator 2022'!L112),960-0.24*'SEC Calculator 2022'!L112))))),0)</f>
        <v>0</v>
      </c>
      <c r="AG112" s="80">
        <f t="shared" si="20"/>
        <v>122</v>
      </c>
      <c r="AH112" s="79">
        <f>IFERROR(IF(M112&lt;=3000,M112*VLOOKUP(AG112,'SEC Appendix V2'!$E$8:$H$107,3,FALSE),IF(AG112&lt;55,0,IF(AND('SEC Calculator 2022'!AG112&gt;=55,'SEC Calculator 2022'!AG112&lt;59.99),(120-0.03*'SEC Calculator 2022'!M112),IF(AND('SEC Calculator 2022'!AG112&gt;=60,'SEC Calculator 2022'!AG112&lt;=64.99),(360-0.09*'SEC Calculator 2022'!M112),IF(AND('SEC Calculator 2022'!AG112&gt;=65,'SEC Calculator 2022'!AG112&lt;=66.99),(600-0.15*'SEC Calculator 2022'!M112),960-0.24*'SEC Calculator 2022'!M112))))),0)</f>
        <v>0</v>
      </c>
      <c r="AI112" s="80">
        <f t="shared" si="21"/>
        <v>122</v>
      </c>
      <c r="AJ112" s="79">
        <f>IFERROR(IF(N112&lt;=3000,N112*VLOOKUP(AI112,'SEC Appendix V2'!$E$8:$H$107,3,FALSE),IF(AI112&lt;55,0,IF(AND('SEC Calculator 2022'!AI112&gt;=55,'SEC Calculator 2022'!AI112&lt;59.99),(120-0.03*'SEC Calculator 2022'!N112),IF(AND('SEC Calculator 2022'!AI112&gt;=60,'SEC Calculator 2022'!AI112&lt;=64.99),(360-0.09*'SEC Calculator 2022'!N112),IF(AND('SEC Calculator 2022'!AI112&gt;=65,'SEC Calculator 2022'!AI112&lt;=66.99),(600-0.15*'SEC Calculator 2022'!N112),960-0.24*'SEC Calculator 2022'!N112))))),0)</f>
        <v>0</v>
      </c>
      <c r="AK112" s="80">
        <f t="shared" si="22"/>
        <v>122</v>
      </c>
      <c r="AL112" s="79">
        <f>IFERROR(IF(O112&lt;=3000,O112*VLOOKUP(AK112,'SEC Appendix V2'!$E$8:$H$107,3,FALSE),IF(AK112&lt;55,0,IF(AND('SEC Calculator 2022'!AK112&gt;=55,'SEC Calculator 2022'!AK112&lt;59.99),(120-0.03*'SEC Calculator 2022'!O112),IF(AND('SEC Calculator 2022'!AK112&gt;=60,'SEC Calculator 2022'!AK112&lt;=64.99),(360-0.09*'SEC Calculator 2022'!O112),IF(AND('SEC Calculator 2022'!AK112&gt;=65,'SEC Calculator 2022'!AK112&lt;=66.99),(600-0.15*'SEC Calculator 2022'!O112),960-0.24*'SEC Calculator 2022'!O112))))),0)</f>
        <v>0</v>
      </c>
      <c r="AM112" s="80">
        <f t="shared" si="23"/>
        <v>122</v>
      </c>
      <c r="AN112" s="79">
        <f>IFERROR(IF(P112&lt;=3000,P112*VLOOKUP(AM112,'SEC Appendix V2'!$E$8:$H$107,3,FALSE),IF(AM112&lt;55,0,IF(AND('SEC Calculator 2022'!AM112&gt;=55,'SEC Calculator 2022'!AM112&lt;59.99),(120-0.03*'SEC Calculator 2022'!P112),IF(AND('SEC Calculator 2022'!AM112&gt;=60,'SEC Calculator 2022'!AM112&lt;=64.99),(360-0.09*'SEC Calculator 2022'!P112),IF(AND('SEC Calculator 2022'!AM112&gt;=65,'SEC Calculator 2022'!AM112&lt;=66.99),(600-0.15*'SEC Calculator 2022'!P112),960-0.24*'SEC Calculator 2022'!P112))))),0)</f>
        <v>0</v>
      </c>
      <c r="AO112" s="81">
        <f t="shared" si="24"/>
        <v>0</v>
      </c>
    </row>
    <row r="113" spans="1:41" outlineLevel="1" x14ac:dyDescent="0.25">
      <c r="A113" s="70">
        <v>84</v>
      </c>
      <c r="B113" s="58"/>
      <c r="C113" s="58"/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50">
        <f t="shared" si="25"/>
        <v>122</v>
      </c>
      <c r="R113" s="77">
        <f>IFERROR(IF(E113&lt;=3000,E113*VLOOKUP(Q113,'SEC Appendix V2'!$E$8:$H$107,3,FALSE),IF(Q113&lt;55,0,IF(AND('SEC Calculator 2022'!Q113&gt;=55,'SEC Calculator 2022'!Q113&lt;59.99),(120-0.03*'SEC Calculator 2022'!E113),IF(AND('SEC Calculator 2022'!Q113&gt;=60,'SEC Calculator 2022'!Q113&lt;=64.99),(360-0.09*'SEC Calculator 2022'!E113),IF(AND('SEC Calculator 2022'!Q113&gt;=65,'SEC Calculator 2022'!Q113&lt;=66.99),(600-0.15*'SEC Calculator 2022'!E113),960-0.24*'SEC Calculator 2022'!E113))))),0)</f>
        <v>0</v>
      </c>
      <c r="S113" s="78">
        <f t="shared" si="13"/>
        <v>122</v>
      </c>
      <c r="T113" s="79">
        <f>IFERROR(IF(F113&lt;=3000,F113*VLOOKUP(S113,'SEC Appendix V2'!$E$8:$H$107,3,FALSE),IF(S113&lt;55,0,IF(AND('SEC Calculator 2022'!S113&gt;=55,'SEC Calculator 2022'!S113&lt;59.99),(120-0.03*'SEC Calculator 2022'!F113),IF(AND('SEC Calculator 2022'!S113&gt;=60,'SEC Calculator 2022'!S113&lt;=64.99),(360-0.09*'SEC Calculator 2022'!F113),IF(AND('SEC Calculator 2022'!S113&gt;=65,'SEC Calculator 2022'!S113&lt;=66.99),(600-0.15*'SEC Calculator 2022'!F113),960-0.24*'SEC Calculator 2022'!F113))))),0)</f>
        <v>0</v>
      </c>
      <c r="U113" s="80">
        <f t="shared" si="14"/>
        <v>122</v>
      </c>
      <c r="V113" s="79">
        <f>IFERROR(IF(G113&lt;=3000,G113*VLOOKUP(U113,'SEC Appendix V2'!$E$8:$H$107,3,FALSE),IF(U113&lt;55,0,IF(AND('SEC Calculator 2022'!U113&gt;=55,'SEC Calculator 2022'!U113&lt;59.99),(120-0.03*'SEC Calculator 2022'!G113),IF(AND('SEC Calculator 2022'!U113&gt;=60,'SEC Calculator 2022'!U113&lt;=64.99),(360-0.09*'SEC Calculator 2022'!G113),IF(AND('SEC Calculator 2022'!U113&gt;=65,'SEC Calculator 2022'!U113&lt;=66.99),(600-0.15*'SEC Calculator 2022'!G113),960-0.24*'SEC Calculator 2022'!G113))))),0)</f>
        <v>0</v>
      </c>
      <c r="W113" s="80">
        <f t="shared" si="15"/>
        <v>122</v>
      </c>
      <c r="X113" s="79">
        <f>IFERROR(IF(H113&lt;=3000,H113*VLOOKUP(W113,'SEC Appendix V2'!$E$8:$H$107,3,FALSE),IF(W113&lt;55,0,IF(AND('SEC Calculator 2022'!W113&gt;=55,'SEC Calculator 2022'!W113&lt;59.99),(120-0.03*'SEC Calculator 2022'!H113),IF(AND('SEC Calculator 2022'!W113&gt;=60,'SEC Calculator 2022'!W113&lt;=64.99),(360-0.09*'SEC Calculator 2022'!H113),IF(AND('SEC Calculator 2022'!W113&gt;=65,'SEC Calculator 2022'!W113&lt;=66.99),(600-0.15*'SEC Calculator 2022'!H113),960-0.24*'SEC Calculator 2022'!H113))))),0)</f>
        <v>0</v>
      </c>
      <c r="Y113" s="80">
        <f t="shared" si="16"/>
        <v>122</v>
      </c>
      <c r="Z113" s="79">
        <f>IFERROR(IF(I113&lt;=3000,I113*VLOOKUP(Y113,'SEC Appendix V2'!$E$8:$H$107,3,FALSE),IF(Y113&lt;55,0,IF(AND('SEC Calculator 2022'!Y113&gt;=55,'SEC Calculator 2022'!Y113&lt;59.99),(120-0.03*'SEC Calculator 2022'!I113),IF(AND('SEC Calculator 2022'!Y113&gt;=60,'SEC Calculator 2022'!Y113&lt;=64.99),(360-0.09*'SEC Calculator 2022'!I113),IF(AND('SEC Calculator 2022'!Y113&gt;=65,'SEC Calculator 2022'!Y113&lt;=66.99),(600-0.15*'SEC Calculator 2022'!I113),960-0.24*'SEC Calculator 2022'!I113))))),0)</f>
        <v>0</v>
      </c>
      <c r="AA113" s="80">
        <f t="shared" si="17"/>
        <v>122</v>
      </c>
      <c r="AB113" s="79">
        <f>IFERROR(IF(J113&lt;=3000,J113*VLOOKUP(AA113,'SEC Appendix V2'!$E$8:$H$107,3,FALSE),IF(AA113&lt;55,0,IF(AND('SEC Calculator 2022'!AA113&gt;=55,'SEC Calculator 2022'!AA113&lt;59.99),(120-0.03*'SEC Calculator 2022'!J113),IF(AND('SEC Calculator 2022'!AA113&gt;=60,'SEC Calculator 2022'!AA113&lt;=64.99),(360-0.09*'SEC Calculator 2022'!J113),IF(AND('SEC Calculator 2022'!AA113&gt;=65,'SEC Calculator 2022'!AA113&lt;=66.99),(600-0.15*'SEC Calculator 2022'!J113),960-0.24*'SEC Calculator 2022'!J113))))),0)</f>
        <v>0</v>
      </c>
      <c r="AC113" s="80">
        <f t="shared" si="18"/>
        <v>122</v>
      </c>
      <c r="AD113" s="79">
        <f>IFERROR(IF(K113&lt;=3000,K113*VLOOKUP(AC113,'SEC Appendix V2'!$E$8:$H$107,3,FALSE),IF(AC113&lt;55,0,IF(AND('SEC Calculator 2022'!AC113&gt;=55,'SEC Calculator 2022'!AC113&lt;59.99),(120-0.03*'SEC Calculator 2022'!K113),IF(AND('SEC Calculator 2022'!AC113&gt;=60,'SEC Calculator 2022'!AC113&lt;=64.99),(360-0.09*'SEC Calculator 2022'!K113),IF(AND('SEC Calculator 2022'!AC113&gt;=65,'SEC Calculator 2022'!AC113&lt;=66.99),(600-0.15*'SEC Calculator 2022'!K113),960-0.24*'SEC Calculator 2022'!K113))))),0)</f>
        <v>0</v>
      </c>
      <c r="AE113" s="80">
        <f t="shared" si="19"/>
        <v>122</v>
      </c>
      <c r="AF113" s="79">
        <f>IFERROR(IF(L113&lt;=3000,L113*VLOOKUP(AE113,'SEC Appendix V2'!$E$8:$H$107,3,FALSE),IF(AE113&lt;55,0,IF(AND('SEC Calculator 2022'!AE113&gt;=55,'SEC Calculator 2022'!AE113&lt;59.99),(120-0.03*'SEC Calculator 2022'!L113),IF(AND('SEC Calculator 2022'!AE113&gt;=60,'SEC Calculator 2022'!AE113&lt;=64.99),(360-0.09*'SEC Calculator 2022'!L113),IF(AND('SEC Calculator 2022'!AE113&gt;=65,'SEC Calculator 2022'!AE113&lt;=66.99),(600-0.15*'SEC Calculator 2022'!L113),960-0.24*'SEC Calculator 2022'!L113))))),0)</f>
        <v>0</v>
      </c>
      <c r="AG113" s="80">
        <f t="shared" si="20"/>
        <v>122</v>
      </c>
      <c r="AH113" s="79">
        <f>IFERROR(IF(M113&lt;=3000,M113*VLOOKUP(AG113,'SEC Appendix V2'!$E$8:$H$107,3,FALSE),IF(AG113&lt;55,0,IF(AND('SEC Calculator 2022'!AG113&gt;=55,'SEC Calculator 2022'!AG113&lt;59.99),(120-0.03*'SEC Calculator 2022'!M113),IF(AND('SEC Calculator 2022'!AG113&gt;=60,'SEC Calculator 2022'!AG113&lt;=64.99),(360-0.09*'SEC Calculator 2022'!M113),IF(AND('SEC Calculator 2022'!AG113&gt;=65,'SEC Calculator 2022'!AG113&lt;=66.99),(600-0.15*'SEC Calculator 2022'!M113),960-0.24*'SEC Calculator 2022'!M113))))),0)</f>
        <v>0</v>
      </c>
      <c r="AI113" s="80">
        <f t="shared" si="21"/>
        <v>122</v>
      </c>
      <c r="AJ113" s="79">
        <f>IFERROR(IF(N113&lt;=3000,N113*VLOOKUP(AI113,'SEC Appendix V2'!$E$8:$H$107,3,FALSE),IF(AI113&lt;55,0,IF(AND('SEC Calculator 2022'!AI113&gt;=55,'SEC Calculator 2022'!AI113&lt;59.99),(120-0.03*'SEC Calculator 2022'!N113),IF(AND('SEC Calculator 2022'!AI113&gt;=60,'SEC Calculator 2022'!AI113&lt;=64.99),(360-0.09*'SEC Calculator 2022'!N113),IF(AND('SEC Calculator 2022'!AI113&gt;=65,'SEC Calculator 2022'!AI113&lt;=66.99),(600-0.15*'SEC Calculator 2022'!N113),960-0.24*'SEC Calculator 2022'!N113))))),0)</f>
        <v>0</v>
      </c>
      <c r="AK113" s="80">
        <f t="shared" si="22"/>
        <v>122</v>
      </c>
      <c r="AL113" s="79">
        <f>IFERROR(IF(O113&lt;=3000,O113*VLOOKUP(AK113,'SEC Appendix V2'!$E$8:$H$107,3,FALSE),IF(AK113&lt;55,0,IF(AND('SEC Calculator 2022'!AK113&gt;=55,'SEC Calculator 2022'!AK113&lt;59.99),(120-0.03*'SEC Calculator 2022'!O113),IF(AND('SEC Calculator 2022'!AK113&gt;=60,'SEC Calculator 2022'!AK113&lt;=64.99),(360-0.09*'SEC Calculator 2022'!O113),IF(AND('SEC Calculator 2022'!AK113&gt;=65,'SEC Calculator 2022'!AK113&lt;=66.99),(600-0.15*'SEC Calculator 2022'!O113),960-0.24*'SEC Calculator 2022'!O113))))),0)</f>
        <v>0</v>
      </c>
      <c r="AM113" s="80">
        <f t="shared" si="23"/>
        <v>122</v>
      </c>
      <c r="AN113" s="79">
        <f>IFERROR(IF(P113&lt;=3000,P113*VLOOKUP(AM113,'SEC Appendix V2'!$E$8:$H$107,3,FALSE),IF(AM113&lt;55,0,IF(AND('SEC Calculator 2022'!AM113&gt;=55,'SEC Calculator 2022'!AM113&lt;59.99),(120-0.03*'SEC Calculator 2022'!P113),IF(AND('SEC Calculator 2022'!AM113&gt;=60,'SEC Calculator 2022'!AM113&lt;=64.99),(360-0.09*'SEC Calculator 2022'!P113),IF(AND('SEC Calculator 2022'!AM113&gt;=65,'SEC Calculator 2022'!AM113&lt;=66.99),(600-0.15*'SEC Calculator 2022'!P113),960-0.24*'SEC Calculator 2022'!P113))))),0)</f>
        <v>0</v>
      </c>
      <c r="AO113" s="81">
        <f t="shared" si="24"/>
        <v>0</v>
      </c>
    </row>
    <row r="114" spans="1:41" outlineLevel="1" x14ac:dyDescent="0.25">
      <c r="A114" s="70">
        <v>85</v>
      </c>
      <c r="B114" s="57"/>
      <c r="C114" s="58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50">
        <f t="shared" si="25"/>
        <v>122</v>
      </c>
      <c r="R114" s="77">
        <f>IFERROR(IF(E114&lt;=3000,E114*VLOOKUP(Q114,'SEC Appendix V2'!$E$8:$H$107,3,FALSE),IF(Q114&lt;55,0,IF(AND('SEC Calculator 2022'!Q114&gt;=55,'SEC Calculator 2022'!Q114&lt;59.99),(120-0.03*'SEC Calculator 2022'!E114),IF(AND('SEC Calculator 2022'!Q114&gt;=60,'SEC Calculator 2022'!Q114&lt;=64.99),(360-0.09*'SEC Calculator 2022'!E114),IF(AND('SEC Calculator 2022'!Q114&gt;=65,'SEC Calculator 2022'!Q114&lt;=66.99),(600-0.15*'SEC Calculator 2022'!E114),960-0.24*'SEC Calculator 2022'!E114))))),0)</f>
        <v>0</v>
      </c>
      <c r="S114" s="78">
        <f t="shared" si="13"/>
        <v>122</v>
      </c>
      <c r="T114" s="79">
        <f>IFERROR(IF(F114&lt;=3000,F114*VLOOKUP(S114,'SEC Appendix V2'!$E$8:$H$107,3,FALSE),IF(S114&lt;55,0,IF(AND('SEC Calculator 2022'!S114&gt;=55,'SEC Calculator 2022'!S114&lt;59.99),(120-0.03*'SEC Calculator 2022'!F114),IF(AND('SEC Calculator 2022'!S114&gt;=60,'SEC Calculator 2022'!S114&lt;=64.99),(360-0.09*'SEC Calculator 2022'!F114),IF(AND('SEC Calculator 2022'!S114&gt;=65,'SEC Calculator 2022'!S114&lt;=66.99),(600-0.15*'SEC Calculator 2022'!F114),960-0.24*'SEC Calculator 2022'!F114))))),0)</f>
        <v>0</v>
      </c>
      <c r="U114" s="80">
        <f t="shared" si="14"/>
        <v>122</v>
      </c>
      <c r="V114" s="79">
        <f>IFERROR(IF(G114&lt;=3000,G114*VLOOKUP(U114,'SEC Appendix V2'!$E$8:$H$107,3,FALSE),IF(U114&lt;55,0,IF(AND('SEC Calculator 2022'!U114&gt;=55,'SEC Calculator 2022'!U114&lt;59.99),(120-0.03*'SEC Calculator 2022'!G114),IF(AND('SEC Calculator 2022'!U114&gt;=60,'SEC Calculator 2022'!U114&lt;=64.99),(360-0.09*'SEC Calculator 2022'!G114),IF(AND('SEC Calculator 2022'!U114&gt;=65,'SEC Calculator 2022'!U114&lt;=66.99),(600-0.15*'SEC Calculator 2022'!G114),960-0.24*'SEC Calculator 2022'!G114))))),0)</f>
        <v>0</v>
      </c>
      <c r="W114" s="80">
        <f t="shared" si="15"/>
        <v>122</v>
      </c>
      <c r="X114" s="79">
        <f>IFERROR(IF(H114&lt;=3000,H114*VLOOKUP(W114,'SEC Appendix V2'!$E$8:$H$107,3,FALSE),IF(W114&lt;55,0,IF(AND('SEC Calculator 2022'!W114&gt;=55,'SEC Calculator 2022'!W114&lt;59.99),(120-0.03*'SEC Calculator 2022'!H114),IF(AND('SEC Calculator 2022'!W114&gt;=60,'SEC Calculator 2022'!W114&lt;=64.99),(360-0.09*'SEC Calculator 2022'!H114),IF(AND('SEC Calculator 2022'!W114&gt;=65,'SEC Calculator 2022'!W114&lt;=66.99),(600-0.15*'SEC Calculator 2022'!H114),960-0.24*'SEC Calculator 2022'!H114))))),0)</f>
        <v>0</v>
      </c>
      <c r="Y114" s="80">
        <f t="shared" si="16"/>
        <v>122</v>
      </c>
      <c r="Z114" s="79">
        <f>IFERROR(IF(I114&lt;=3000,I114*VLOOKUP(Y114,'SEC Appendix V2'!$E$8:$H$107,3,FALSE),IF(Y114&lt;55,0,IF(AND('SEC Calculator 2022'!Y114&gt;=55,'SEC Calculator 2022'!Y114&lt;59.99),(120-0.03*'SEC Calculator 2022'!I114),IF(AND('SEC Calculator 2022'!Y114&gt;=60,'SEC Calculator 2022'!Y114&lt;=64.99),(360-0.09*'SEC Calculator 2022'!I114),IF(AND('SEC Calculator 2022'!Y114&gt;=65,'SEC Calculator 2022'!Y114&lt;=66.99),(600-0.15*'SEC Calculator 2022'!I114),960-0.24*'SEC Calculator 2022'!I114))))),0)</f>
        <v>0</v>
      </c>
      <c r="AA114" s="80">
        <f t="shared" si="17"/>
        <v>122</v>
      </c>
      <c r="AB114" s="79">
        <f>IFERROR(IF(J114&lt;=3000,J114*VLOOKUP(AA114,'SEC Appendix V2'!$E$8:$H$107,3,FALSE),IF(AA114&lt;55,0,IF(AND('SEC Calculator 2022'!AA114&gt;=55,'SEC Calculator 2022'!AA114&lt;59.99),(120-0.03*'SEC Calculator 2022'!J114),IF(AND('SEC Calculator 2022'!AA114&gt;=60,'SEC Calculator 2022'!AA114&lt;=64.99),(360-0.09*'SEC Calculator 2022'!J114),IF(AND('SEC Calculator 2022'!AA114&gt;=65,'SEC Calculator 2022'!AA114&lt;=66.99),(600-0.15*'SEC Calculator 2022'!J114),960-0.24*'SEC Calculator 2022'!J114))))),0)</f>
        <v>0</v>
      </c>
      <c r="AC114" s="80">
        <f t="shared" si="18"/>
        <v>122</v>
      </c>
      <c r="AD114" s="79">
        <f>IFERROR(IF(K114&lt;=3000,K114*VLOOKUP(AC114,'SEC Appendix V2'!$E$8:$H$107,3,FALSE),IF(AC114&lt;55,0,IF(AND('SEC Calculator 2022'!AC114&gt;=55,'SEC Calculator 2022'!AC114&lt;59.99),(120-0.03*'SEC Calculator 2022'!K114),IF(AND('SEC Calculator 2022'!AC114&gt;=60,'SEC Calculator 2022'!AC114&lt;=64.99),(360-0.09*'SEC Calculator 2022'!K114),IF(AND('SEC Calculator 2022'!AC114&gt;=65,'SEC Calculator 2022'!AC114&lt;=66.99),(600-0.15*'SEC Calculator 2022'!K114),960-0.24*'SEC Calculator 2022'!K114))))),0)</f>
        <v>0</v>
      </c>
      <c r="AE114" s="80">
        <f t="shared" si="19"/>
        <v>122</v>
      </c>
      <c r="AF114" s="79">
        <f>IFERROR(IF(L114&lt;=3000,L114*VLOOKUP(AE114,'SEC Appendix V2'!$E$8:$H$107,3,FALSE),IF(AE114&lt;55,0,IF(AND('SEC Calculator 2022'!AE114&gt;=55,'SEC Calculator 2022'!AE114&lt;59.99),(120-0.03*'SEC Calculator 2022'!L114),IF(AND('SEC Calculator 2022'!AE114&gt;=60,'SEC Calculator 2022'!AE114&lt;=64.99),(360-0.09*'SEC Calculator 2022'!L114),IF(AND('SEC Calculator 2022'!AE114&gt;=65,'SEC Calculator 2022'!AE114&lt;=66.99),(600-0.15*'SEC Calculator 2022'!L114),960-0.24*'SEC Calculator 2022'!L114))))),0)</f>
        <v>0</v>
      </c>
      <c r="AG114" s="80">
        <f t="shared" si="20"/>
        <v>122</v>
      </c>
      <c r="AH114" s="79">
        <f>IFERROR(IF(M114&lt;=3000,M114*VLOOKUP(AG114,'SEC Appendix V2'!$E$8:$H$107,3,FALSE),IF(AG114&lt;55,0,IF(AND('SEC Calculator 2022'!AG114&gt;=55,'SEC Calculator 2022'!AG114&lt;59.99),(120-0.03*'SEC Calculator 2022'!M114),IF(AND('SEC Calculator 2022'!AG114&gt;=60,'SEC Calculator 2022'!AG114&lt;=64.99),(360-0.09*'SEC Calculator 2022'!M114),IF(AND('SEC Calculator 2022'!AG114&gt;=65,'SEC Calculator 2022'!AG114&lt;=66.99),(600-0.15*'SEC Calculator 2022'!M114),960-0.24*'SEC Calculator 2022'!M114))))),0)</f>
        <v>0</v>
      </c>
      <c r="AI114" s="80">
        <f t="shared" si="21"/>
        <v>122</v>
      </c>
      <c r="AJ114" s="79">
        <f>IFERROR(IF(N114&lt;=3000,N114*VLOOKUP(AI114,'SEC Appendix V2'!$E$8:$H$107,3,FALSE),IF(AI114&lt;55,0,IF(AND('SEC Calculator 2022'!AI114&gt;=55,'SEC Calculator 2022'!AI114&lt;59.99),(120-0.03*'SEC Calculator 2022'!N114),IF(AND('SEC Calculator 2022'!AI114&gt;=60,'SEC Calculator 2022'!AI114&lt;=64.99),(360-0.09*'SEC Calculator 2022'!N114),IF(AND('SEC Calculator 2022'!AI114&gt;=65,'SEC Calculator 2022'!AI114&lt;=66.99),(600-0.15*'SEC Calculator 2022'!N114),960-0.24*'SEC Calculator 2022'!N114))))),0)</f>
        <v>0</v>
      </c>
      <c r="AK114" s="80">
        <f t="shared" si="22"/>
        <v>122</v>
      </c>
      <c r="AL114" s="79">
        <f>IFERROR(IF(O114&lt;=3000,O114*VLOOKUP(AK114,'SEC Appendix V2'!$E$8:$H$107,3,FALSE),IF(AK114&lt;55,0,IF(AND('SEC Calculator 2022'!AK114&gt;=55,'SEC Calculator 2022'!AK114&lt;59.99),(120-0.03*'SEC Calculator 2022'!O114),IF(AND('SEC Calculator 2022'!AK114&gt;=60,'SEC Calculator 2022'!AK114&lt;=64.99),(360-0.09*'SEC Calculator 2022'!O114),IF(AND('SEC Calculator 2022'!AK114&gt;=65,'SEC Calculator 2022'!AK114&lt;=66.99),(600-0.15*'SEC Calculator 2022'!O114),960-0.24*'SEC Calculator 2022'!O114))))),0)</f>
        <v>0</v>
      </c>
      <c r="AM114" s="80">
        <f t="shared" si="23"/>
        <v>122</v>
      </c>
      <c r="AN114" s="79">
        <f>IFERROR(IF(P114&lt;=3000,P114*VLOOKUP(AM114,'SEC Appendix V2'!$E$8:$H$107,3,FALSE),IF(AM114&lt;55,0,IF(AND('SEC Calculator 2022'!AM114&gt;=55,'SEC Calculator 2022'!AM114&lt;59.99),(120-0.03*'SEC Calculator 2022'!P114),IF(AND('SEC Calculator 2022'!AM114&gt;=60,'SEC Calculator 2022'!AM114&lt;=64.99),(360-0.09*'SEC Calculator 2022'!P114),IF(AND('SEC Calculator 2022'!AM114&gt;=65,'SEC Calculator 2022'!AM114&lt;=66.99),(600-0.15*'SEC Calculator 2022'!P114),960-0.24*'SEC Calculator 2022'!P114))))),0)</f>
        <v>0</v>
      </c>
      <c r="AO114" s="81">
        <f t="shared" si="24"/>
        <v>0</v>
      </c>
    </row>
    <row r="115" spans="1:41" outlineLevel="1" x14ac:dyDescent="0.25">
      <c r="A115" s="70">
        <v>86</v>
      </c>
      <c r="B115" s="57"/>
      <c r="C115" s="58"/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50">
        <f t="shared" si="25"/>
        <v>122</v>
      </c>
      <c r="R115" s="77">
        <f>IFERROR(IF(E115&lt;=3000,E115*VLOOKUP(Q115,'SEC Appendix V2'!$E$8:$H$107,3,FALSE),IF(Q115&lt;55,0,IF(AND('SEC Calculator 2022'!Q115&gt;=55,'SEC Calculator 2022'!Q115&lt;59.99),(120-0.03*'SEC Calculator 2022'!E115),IF(AND('SEC Calculator 2022'!Q115&gt;=60,'SEC Calculator 2022'!Q115&lt;=64.99),(360-0.09*'SEC Calculator 2022'!E115),IF(AND('SEC Calculator 2022'!Q115&gt;=65,'SEC Calculator 2022'!Q115&lt;=66.99),(600-0.15*'SEC Calculator 2022'!E115),960-0.24*'SEC Calculator 2022'!E115))))),0)</f>
        <v>0</v>
      </c>
      <c r="S115" s="78">
        <f t="shared" si="13"/>
        <v>122</v>
      </c>
      <c r="T115" s="79">
        <f>IFERROR(IF(F115&lt;=3000,F115*VLOOKUP(S115,'SEC Appendix V2'!$E$8:$H$107,3,FALSE),IF(S115&lt;55,0,IF(AND('SEC Calculator 2022'!S115&gt;=55,'SEC Calculator 2022'!S115&lt;59.99),(120-0.03*'SEC Calculator 2022'!F115),IF(AND('SEC Calculator 2022'!S115&gt;=60,'SEC Calculator 2022'!S115&lt;=64.99),(360-0.09*'SEC Calculator 2022'!F115),IF(AND('SEC Calculator 2022'!S115&gt;=65,'SEC Calculator 2022'!S115&lt;=66.99),(600-0.15*'SEC Calculator 2022'!F115),960-0.24*'SEC Calculator 2022'!F115))))),0)</f>
        <v>0</v>
      </c>
      <c r="U115" s="80">
        <f t="shared" si="14"/>
        <v>122</v>
      </c>
      <c r="V115" s="79">
        <f>IFERROR(IF(G115&lt;=3000,G115*VLOOKUP(U115,'SEC Appendix V2'!$E$8:$H$107,3,FALSE),IF(U115&lt;55,0,IF(AND('SEC Calculator 2022'!U115&gt;=55,'SEC Calculator 2022'!U115&lt;59.99),(120-0.03*'SEC Calculator 2022'!G115),IF(AND('SEC Calculator 2022'!U115&gt;=60,'SEC Calculator 2022'!U115&lt;=64.99),(360-0.09*'SEC Calculator 2022'!G115),IF(AND('SEC Calculator 2022'!U115&gt;=65,'SEC Calculator 2022'!U115&lt;=66.99),(600-0.15*'SEC Calculator 2022'!G115),960-0.24*'SEC Calculator 2022'!G115))))),0)</f>
        <v>0</v>
      </c>
      <c r="W115" s="80">
        <f t="shared" si="15"/>
        <v>122</v>
      </c>
      <c r="X115" s="79">
        <f>IFERROR(IF(H115&lt;=3000,H115*VLOOKUP(W115,'SEC Appendix V2'!$E$8:$H$107,3,FALSE),IF(W115&lt;55,0,IF(AND('SEC Calculator 2022'!W115&gt;=55,'SEC Calculator 2022'!W115&lt;59.99),(120-0.03*'SEC Calculator 2022'!H115),IF(AND('SEC Calculator 2022'!W115&gt;=60,'SEC Calculator 2022'!W115&lt;=64.99),(360-0.09*'SEC Calculator 2022'!H115),IF(AND('SEC Calculator 2022'!W115&gt;=65,'SEC Calculator 2022'!W115&lt;=66.99),(600-0.15*'SEC Calculator 2022'!H115),960-0.24*'SEC Calculator 2022'!H115))))),0)</f>
        <v>0</v>
      </c>
      <c r="Y115" s="80">
        <f t="shared" si="16"/>
        <v>122</v>
      </c>
      <c r="Z115" s="79">
        <f>IFERROR(IF(I115&lt;=3000,I115*VLOOKUP(Y115,'SEC Appendix V2'!$E$8:$H$107,3,FALSE),IF(Y115&lt;55,0,IF(AND('SEC Calculator 2022'!Y115&gt;=55,'SEC Calculator 2022'!Y115&lt;59.99),(120-0.03*'SEC Calculator 2022'!I115),IF(AND('SEC Calculator 2022'!Y115&gt;=60,'SEC Calculator 2022'!Y115&lt;=64.99),(360-0.09*'SEC Calculator 2022'!I115),IF(AND('SEC Calculator 2022'!Y115&gt;=65,'SEC Calculator 2022'!Y115&lt;=66.99),(600-0.15*'SEC Calculator 2022'!I115),960-0.24*'SEC Calculator 2022'!I115))))),0)</f>
        <v>0</v>
      </c>
      <c r="AA115" s="80">
        <f t="shared" si="17"/>
        <v>122</v>
      </c>
      <c r="AB115" s="79">
        <f>IFERROR(IF(J115&lt;=3000,J115*VLOOKUP(AA115,'SEC Appendix V2'!$E$8:$H$107,3,FALSE),IF(AA115&lt;55,0,IF(AND('SEC Calculator 2022'!AA115&gt;=55,'SEC Calculator 2022'!AA115&lt;59.99),(120-0.03*'SEC Calculator 2022'!J115),IF(AND('SEC Calculator 2022'!AA115&gt;=60,'SEC Calculator 2022'!AA115&lt;=64.99),(360-0.09*'SEC Calculator 2022'!J115),IF(AND('SEC Calculator 2022'!AA115&gt;=65,'SEC Calculator 2022'!AA115&lt;=66.99),(600-0.15*'SEC Calculator 2022'!J115),960-0.24*'SEC Calculator 2022'!J115))))),0)</f>
        <v>0</v>
      </c>
      <c r="AC115" s="80">
        <f t="shared" si="18"/>
        <v>122</v>
      </c>
      <c r="AD115" s="79">
        <f>IFERROR(IF(K115&lt;=3000,K115*VLOOKUP(AC115,'SEC Appendix V2'!$E$8:$H$107,3,FALSE),IF(AC115&lt;55,0,IF(AND('SEC Calculator 2022'!AC115&gt;=55,'SEC Calculator 2022'!AC115&lt;59.99),(120-0.03*'SEC Calculator 2022'!K115),IF(AND('SEC Calculator 2022'!AC115&gt;=60,'SEC Calculator 2022'!AC115&lt;=64.99),(360-0.09*'SEC Calculator 2022'!K115),IF(AND('SEC Calculator 2022'!AC115&gt;=65,'SEC Calculator 2022'!AC115&lt;=66.99),(600-0.15*'SEC Calculator 2022'!K115),960-0.24*'SEC Calculator 2022'!K115))))),0)</f>
        <v>0</v>
      </c>
      <c r="AE115" s="80">
        <f t="shared" si="19"/>
        <v>122</v>
      </c>
      <c r="AF115" s="79">
        <f>IFERROR(IF(L115&lt;=3000,L115*VLOOKUP(AE115,'SEC Appendix V2'!$E$8:$H$107,3,FALSE),IF(AE115&lt;55,0,IF(AND('SEC Calculator 2022'!AE115&gt;=55,'SEC Calculator 2022'!AE115&lt;59.99),(120-0.03*'SEC Calculator 2022'!L115),IF(AND('SEC Calculator 2022'!AE115&gt;=60,'SEC Calculator 2022'!AE115&lt;=64.99),(360-0.09*'SEC Calculator 2022'!L115),IF(AND('SEC Calculator 2022'!AE115&gt;=65,'SEC Calculator 2022'!AE115&lt;=66.99),(600-0.15*'SEC Calculator 2022'!L115),960-0.24*'SEC Calculator 2022'!L115))))),0)</f>
        <v>0</v>
      </c>
      <c r="AG115" s="80">
        <f t="shared" si="20"/>
        <v>122</v>
      </c>
      <c r="AH115" s="79">
        <f>IFERROR(IF(M115&lt;=3000,M115*VLOOKUP(AG115,'SEC Appendix V2'!$E$8:$H$107,3,FALSE),IF(AG115&lt;55,0,IF(AND('SEC Calculator 2022'!AG115&gt;=55,'SEC Calculator 2022'!AG115&lt;59.99),(120-0.03*'SEC Calculator 2022'!M115),IF(AND('SEC Calculator 2022'!AG115&gt;=60,'SEC Calculator 2022'!AG115&lt;=64.99),(360-0.09*'SEC Calculator 2022'!M115),IF(AND('SEC Calculator 2022'!AG115&gt;=65,'SEC Calculator 2022'!AG115&lt;=66.99),(600-0.15*'SEC Calculator 2022'!M115),960-0.24*'SEC Calculator 2022'!M115))))),0)</f>
        <v>0</v>
      </c>
      <c r="AI115" s="80">
        <f t="shared" si="21"/>
        <v>122</v>
      </c>
      <c r="AJ115" s="79">
        <f>IFERROR(IF(N115&lt;=3000,N115*VLOOKUP(AI115,'SEC Appendix V2'!$E$8:$H$107,3,FALSE),IF(AI115&lt;55,0,IF(AND('SEC Calculator 2022'!AI115&gt;=55,'SEC Calculator 2022'!AI115&lt;59.99),(120-0.03*'SEC Calculator 2022'!N115),IF(AND('SEC Calculator 2022'!AI115&gt;=60,'SEC Calculator 2022'!AI115&lt;=64.99),(360-0.09*'SEC Calculator 2022'!N115),IF(AND('SEC Calculator 2022'!AI115&gt;=65,'SEC Calculator 2022'!AI115&lt;=66.99),(600-0.15*'SEC Calculator 2022'!N115),960-0.24*'SEC Calculator 2022'!N115))))),0)</f>
        <v>0</v>
      </c>
      <c r="AK115" s="80">
        <f t="shared" si="22"/>
        <v>122</v>
      </c>
      <c r="AL115" s="79">
        <f>IFERROR(IF(O115&lt;=3000,O115*VLOOKUP(AK115,'SEC Appendix V2'!$E$8:$H$107,3,FALSE),IF(AK115&lt;55,0,IF(AND('SEC Calculator 2022'!AK115&gt;=55,'SEC Calculator 2022'!AK115&lt;59.99),(120-0.03*'SEC Calculator 2022'!O115),IF(AND('SEC Calculator 2022'!AK115&gt;=60,'SEC Calculator 2022'!AK115&lt;=64.99),(360-0.09*'SEC Calculator 2022'!O115),IF(AND('SEC Calculator 2022'!AK115&gt;=65,'SEC Calculator 2022'!AK115&lt;=66.99),(600-0.15*'SEC Calculator 2022'!O115),960-0.24*'SEC Calculator 2022'!O115))))),0)</f>
        <v>0</v>
      </c>
      <c r="AM115" s="80">
        <f t="shared" si="23"/>
        <v>122</v>
      </c>
      <c r="AN115" s="79">
        <f>IFERROR(IF(P115&lt;=3000,P115*VLOOKUP(AM115,'SEC Appendix V2'!$E$8:$H$107,3,FALSE),IF(AM115&lt;55,0,IF(AND('SEC Calculator 2022'!AM115&gt;=55,'SEC Calculator 2022'!AM115&lt;59.99),(120-0.03*'SEC Calculator 2022'!P115),IF(AND('SEC Calculator 2022'!AM115&gt;=60,'SEC Calculator 2022'!AM115&lt;=64.99),(360-0.09*'SEC Calculator 2022'!P115),IF(AND('SEC Calculator 2022'!AM115&gt;=65,'SEC Calculator 2022'!AM115&lt;=66.99),(600-0.15*'SEC Calculator 2022'!P115),960-0.24*'SEC Calculator 2022'!P115))))),0)</f>
        <v>0</v>
      </c>
      <c r="AO115" s="81">
        <f t="shared" si="24"/>
        <v>0</v>
      </c>
    </row>
    <row r="116" spans="1:41" outlineLevel="1" x14ac:dyDescent="0.25">
      <c r="A116" s="70">
        <v>87</v>
      </c>
      <c r="B116" s="58"/>
      <c r="C116" s="58"/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50">
        <f t="shared" si="25"/>
        <v>122</v>
      </c>
      <c r="R116" s="77">
        <f>IFERROR(IF(E116&lt;=3000,E116*VLOOKUP(Q116,'SEC Appendix V2'!$E$8:$H$107,3,FALSE),IF(Q116&lt;55,0,IF(AND('SEC Calculator 2022'!Q116&gt;=55,'SEC Calculator 2022'!Q116&lt;59.99),(120-0.03*'SEC Calculator 2022'!E116),IF(AND('SEC Calculator 2022'!Q116&gt;=60,'SEC Calculator 2022'!Q116&lt;=64.99),(360-0.09*'SEC Calculator 2022'!E116),IF(AND('SEC Calculator 2022'!Q116&gt;=65,'SEC Calculator 2022'!Q116&lt;=66.99),(600-0.15*'SEC Calculator 2022'!E116),960-0.24*'SEC Calculator 2022'!E116))))),0)</f>
        <v>0</v>
      </c>
      <c r="S116" s="78">
        <f t="shared" si="13"/>
        <v>122</v>
      </c>
      <c r="T116" s="79">
        <f>IFERROR(IF(F116&lt;=3000,F116*VLOOKUP(S116,'SEC Appendix V2'!$E$8:$H$107,3,FALSE),IF(S116&lt;55,0,IF(AND('SEC Calculator 2022'!S116&gt;=55,'SEC Calculator 2022'!S116&lt;59.99),(120-0.03*'SEC Calculator 2022'!F116),IF(AND('SEC Calculator 2022'!S116&gt;=60,'SEC Calculator 2022'!S116&lt;=64.99),(360-0.09*'SEC Calculator 2022'!F116),IF(AND('SEC Calculator 2022'!S116&gt;=65,'SEC Calculator 2022'!S116&lt;=66.99),(600-0.15*'SEC Calculator 2022'!F116),960-0.24*'SEC Calculator 2022'!F116))))),0)</f>
        <v>0</v>
      </c>
      <c r="U116" s="80">
        <f t="shared" si="14"/>
        <v>122</v>
      </c>
      <c r="V116" s="79">
        <f>IFERROR(IF(G116&lt;=3000,G116*VLOOKUP(U116,'SEC Appendix V2'!$E$8:$H$107,3,FALSE),IF(U116&lt;55,0,IF(AND('SEC Calculator 2022'!U116&gt;=55,'SEC Calculator 2022'!U116&lt;59.99),(120-0.03*'SEC Calculator 2022'!G116),IF(AND('SEC Calculator 2022'!U116&gt;=60,'SEC Calculator 2022'!U116&lt;=64.99),(360-0.09*'SEC Calculator 2022'!G116),IF(AND('SEC Calculator 2022'!U116&gt;=65,'SEC Calculator 2022'!U116&lt;=66.99),(600-0.15*'SEC Calculator 2022'!G116),960-0.24*'SEC Calculator 2022'!G116))))),0)</f>
        <v>0</v>
      </c>
      <c r="W116" s="80">
        <f t="shared" si="15"/>
        <v>122</v>
      </c>
      <c r="X116" s="79">
        <f>IFERROR(IF(H116&lt;=3000,H116*VLOOKUP(W116,'SEC Appendix V2'!$E$8:$H$107,3,FALSE),IF(W116&lt;55,0,IF(AND('SEC Calculator 2022'!W116&gt;=55,'SEC Calculator 2022'!W116&lt;59.99),(120-0.03*'SEC Calculator 2022'!H116),IF(AND('SEC Calculator 2022'!W116&gt;=60,'SEC Calculator 2022'!W116&lt;=64.99),(360-0.09*'SEC Calculator 2022'!H116),IF(AND('SEC Calculator 2022'!W116&gt;=65,'SEC Calculator 2022'!W116&lt;=66.99),(600-0.15*'SEC Calculator 2022'!H116),960-0.24*'SEC Calculator 2022'!H116))))),0)</f>
        <v>0</v>
      </c>
      <c r="Y116" s="80">
        <f t="shared" si="16"/>
        <v>122</v>
      </c>
      <c r="Z116" s="79">
        <f>IFERROR(IF(I116&lt;=3000,I116*VLOOKUP(Y116,'SEC Appendix V2'!$E$8:$H$107,3,FALSE),IF(Y116&lt;55,0,IF(AND('SEC Calculator 2022'!Y116&gt;=55,'SEC Calculator 2022'!Y116&lt;59.99),(120-0.03*'SEC Calculator 2022'!I116),IF(AND('SEC Calculator 2022'!Y116&gt;=60,'SEC Calculator 2022'!Y116&lt;=64.99),(360-0.09*'SEC Calculator 2022'!I116),IF(AND('SEC Calculator 2022'!Y116&gt;=65,'SEC Calculator 2022'!Y116&lt;=66.99),(600-0.15*'SEC Calculator 2022'!I116),960-0.24*'SEC Calculator 2022'!I116))))),0)</f>
        <v>0</v>
      </c>
      <c r="AA116" s="80">
        <f t="shared" si="17"/>
        <v>122</v>
      </c>
      <c r="AB116" s="79">
        <f>IFERROR(IF(J116&lt;=3000,J116*VLOOKUP(AA116,'SEC Appendix V2'!$E$8:$H$107,3,FALSE),IF(AA116&lt;55,0,IF(AND('SEC Calculator 2022'!AA116&gt;=55,'SEC Calculator 2022'!AA116&lt;59.99),(120-0.03*'SEC Calculator 2022'!J116),IF(AND('SEC Calculator 2022'!AA116&gt;=60,'SEC Calculator 2022'!AA116&lt;=64.99),(360-0.09*'SEC Calculator 2022'!J116),IF(AND('SEC Calculator 2022'!AA116&gt;=65,'SEC Calculator 2022'!AA116&lt;=66.99),(600-0.15*'SEC Calculator 2022'!J116),960-0.24*'SEC Calculator 2022'!J116))))),0)</f>
        <v>0</v>
      </c>
      <c r="AC116" s="80">
        <f t="shared" si="18"/>
        <v>122</v>
      </c>
      <c r="AD116" s="79">
        <f>IFERROR(IF(K116&lt;=3000,K116*VLOOKUP(AC116,'SEC Appendix V2'!$E$8:$H$107,3,FALSE),IF(AC116&lt;55,0,IF(AND('SEC Calculator 2022'!AC116&gt;=55,'SEC Calculator 2022'!AC116&lt;59.99),(120-0.03*'SEC Calculator 2022'!K116),IF(AND('SEC Calculator 2022'!AC116&gt;=60,'SEC Calculator 2022'!AC116&lt;=64.99),(360-0.09*'SEC Calculator 2022'!K116),IF(AND('SEC Calculator 2022'!AC116&gt;=65,'SEC Calculator 2022'!AC116&lt;=66.99),(600-0.15*'SEC Calculator 2022'!K116),960-0.24*'SEC Calculator 2022'!K116))))),0)</f>
        <v>0</v>
      </c>
      <c r="AE116" s="80">
        <f t="shared" si="19"/>
        <v>122</v>
      </c>
      <c r="AF116" s="79">
        <f>IFERROR(IF(L116&lt;=3000,L116*VLOOKUP(AE116,'SEC Appendix V2'!$E$8:$H$107,3,FALSE),IF(AE116&lt;55,0,IF(AND('SEC Calculator 2022'!AE116&gt;=55,'SEC Calculator 2022'!AE116&lt;59.99),(120-0.03*'SEC Calculator 2022'!L116),IF(AND('SEC Calculator 2022'!AE116&gt;=60,'SEC Calculator 2022'!AE116&lt;=64.99),(360-0.09*'SEC Calculator 2022'!L116),IF(AND('SEC Calculator 2022'!AE116&gt;=65,'SEC Calculator 2022'!AE116&lt;=66.99),(600-0.15*'SEC Calculator 2022'!L116),960-0.24*'SEC Calculator 2022'!L116))))),0)</f>
        <v>0</v>
      </c>
      <c r="AG116" s="80">
        <f t="shared" si="20"/>
        <v>122</v>
      </c>
      <c r="AH116" s="79">
        <f>IFERROR(IF(M116&lt;=3000,M116*VLOOKUP(AG116,'SEC Appendix V2'!$E$8:$H$107,3,FALSE),IF(AG116&lt;55,0,IF(AND('SEC Calculator 2022'!AG116&gt;=55,'SEC Calculator 2022'!AG116&lt;59.99),(120-0.03*'SEC Calculator 2022'!M116),IF(AND('SEC Calculator 2022'!AG116&gt;=60,'SEC Calculator 2022'!AG116&lt;=64.99),(360-0.09*'SEC Calculator 2022'!M116),IF(AND('SEC Calculator 2022'!AG116&gt;=65,'SEC Calculator 2022'!AG116&lt;=66.99),(600-0.15*'SEC Calculator 2022'!M116),960-0.24*'SEC Calculator 2022'!M116))))),0)</f>
        <v>0</v>
      </c>
      <c r="AI116" s="80">
        <f t="shared" si="21"/>
        <v>122</v>
      </c>
      <c r="AJ116" s="79">
        <f>IFERROR(IF(N116&lt;=3000,N116*VLOOKUP(AI116,'SEC Appendix V2'!$E$8:$H$107,3,FALSE),IF(AI116&lt;55,0,IF(AND('SEC Calculator 2022'!AI116&gt;=55,'SEC Calculator 2022'!AI116&lt;59.99),(120-0.03*'SEC Calculator 2022'!N116),IF(AND('SEC Calculator 2022'!AI116&gt;=60,'SEC Calculator 2022'!AI116&lt;=64.99),(360-0.09*'SEC Calculator 2022'!N116),IF(AND('SEC Calculator 2022'!AI116&gt;=65,'SEC Calculator 2022'!AI116&lt;=66.99),(600-0.15*'SEC Calculator 2022'!N116),960-0.24*'SEC Calculator 2022'!N116))))),0)</f>
        <v>0</v>
      </c>
      <c r="AK116" s="80">
        <f t="shared" si="22"/>
        <v>122</v>
      </c>
      <c r="AL116" s="79">
        <f>IFERROR(IF(O116&lt;=3000,O116*VLOOKUP(AK116,'SEC Appendix V2'!$E$8:$H$107,3,FALSE),IF(AK116&lt;55,0,IF(AND('SEC Calculator 2022'!AK116&gt;=55,'SEC Calculator 2022'!AK116&lt;59.99),(120-0.03*'SEC Calculator 2022'!O116),IF(AND('SEC Calculator 2022'!AK116&gt;=60,'SEC Calculator 2022'!AK116&lt;=64.99),(360-0.09*'SEC Calculator 2022'!O116),IF(AND('SEC Calculator 2022'!AK116&gt;=65,'SEC Calculator 2022'!AK116&lt;=66.99),(600-0.15*'SEC Calculator 2022'!O116),960-0.24*'SEC Calculator 2022'!O116))))),0)</f>
        <v>0</v>
      </c>
      <c r="AM116" s="80">
        <f t="shared" si="23"/>
        <v>122</v>
      </c>
      <c r="AN116" s="79">
        <f>IFERROR(IF(P116&lt;=3000,P116*VLOOKUP(AM116,'SEC Appendix V2'!$E$8:$H$107,3,FALSE),IF(AM116&lt;55,0,IF(AND('SEC Calculator 2022'!AM116&gt;=55,'SEC Calculator 2022'!AM116&lt;59.99),(120-0.03*'SEC Calculator 2022'!P116),IF(AND('SEC Calculator 2022'!AM116&gt;=60,'SEC Calculator 2022'!AM116&lt;=64.99),(360-0.09*'SEC Calculator 2022'!P116),IF(AND('SEC Calculator 2022'!AM116&gt;=65,'SEC Calculator 2022'!AM116&lt;=66.99),(600-0.15*'SEC Calculator 2022'!P116),960-0.24*'SEC Calculator 2022'!P116))))),0)</f>
        <v>0</v>
      </c>
      <c r="AO116" s="81">
        <f t="shared" si="24"/>
        <v>0</v>
      </c>
    </row>
    <row r="117" spans="1:41" outlineLevel="1" x14ac:dyDescent="0.25">
      <c r="A117" s="70">
        <v>88</v>
      </c>
      <c r="B117" s="57"/>
      <c r="C117" s="58"/>
      <c r="D117" s="59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50">
        <f t="shared" si="25"/>
        <v>122</v>
      </c>
      <c r="R117" s="77">
        <f>IFERROR(IF(E117&lt;=3000,E117*VLOOKUP(Q117,'SEC Appendix V2'!$E$8:$H$107,3,FALSE),IF(Q117&lt;55,0,IF(AND('SEC Calculator 2022'!Q117&gt;=55,'SEC Calculator 2022'!Q117&lt;59.99),(120-0.03*'SEC Calculator 2022'!E117),IF(AND('SEC Calculator 2022'!Q117&gt;=60,'SEC Calculator 2022'!Q117&lt;=64.99),(360-0.09*'SEC Calculator 2022'!E117),IF(AND('SEC Calculator 2022'!Q117&gt;=65,'SEC Calculator 2022'!Q117&lt;=66.99),(600-0.15*'SEC Calculator 2022'!E117),960-0.24*'SEC Calculator 2022'!E117))))),0)</f>
        <v>0</v>
      </c>
      <c r="S117" s="78">
        <f t="shared" si="13"/>
        <v>122</v>
      </c>
      <c r="T117" s="79">
        <f>IFERROR(IF(F117&lt;=3000,F117*VLOOKUP(S117,'SEC Appendix V2'!$E$8:$H$107,3,FALSE),IF(S117&lt;55,0,IF(AND('SEC Calculator 2022'!S117&gt;=55,'SEC Calculator 2022'!S117&lt;59.99),(120-0.03*'SEC Calculator 2022'!F117),IF(AND('SEC Calculator 2022'!S117&gt;=60,'SEC Calculator 2022'!S117&lt;=64.99),(360-0.09*'SEC Calculator 2022'!F117),IF(AND('SEC Calculator 2022'!S117&gt;=65,'SEC Calculator 2022'!S117&lt;=66.99),(600-0.15*'SEC Calculator 2022'!F117),960-0.24*'SEC Calculator 2022'!F117))))),0)</f>
        <v>0</v>
      </c>
      <c r="U117" s="80">
        <f t="shared" si="14"/>
        <v>122</v>
      </c>
      <c r="V117" s="79">
        <f>IFERROR(IF(G117&lt;=3000,G117*VLOOKUP(U117,'SEC Appendix V2'!$E$8:$H$107,3,FALSE),IF(U117&lt;55,0,IF(AND('SEC Calculator 2022'!U117&gt;=55,'SEC Calculator 2022'!U117&lt;59.99),(120-0.03*'SEC Calculator 2022'!G117),IF(AND('SEC Calculator 2022'!U117&gt;=60,'SEC Calculator 2022'!U117&lt;=64.99),(360-0.09*'SEC Calculator 2022'!G117),IF(AND('SEC Calculator 2022'!U117&gt;=65,'SEC Calculator 2022'!U117&lt;=66.99),(600-0.15*'SEC Calculator 2022'!G117),960-0.24*'SEC Calculator 2022'!G117))))),0)</f>
        <v>0</v>
      </c>
      <c r="W117" s="80">
        <f t="shared" si="15"/>
        <v>122</v>
      </c>
      <c r="X117" s="79">
        <f>IFERROR(IF(H117&lt;=3000,H117*VLOOKUP(W117,'SEC Appendix V2'!$E$8:$H$107,3,FALSE),IF(W117&lt;55,0,IF(AND('SEC Calculator 2022'!W117&gt;=55,'SEC Calculator 2022'!W117&lt;59.99),(120-0.03*'SEC Calculator 2022'!H117),IF(AND('SEC Calculator 2022'!W117&gt;=60,'SEC Calculator 2022'!W117&lt;=64.99),(360-0.09*'SEC Calculator 2022'!H117),IF(AND('SEC Calculator 2022'!W117&gt;=65,'SEC Calculator 2022'!W117&lt;=66.99),(600-0.15*'SEC Calculator 2022'!H117),960-0.24*'SEC Calculator 2022'!H117))))),0)</f>
        <v>0</v>
      </c>
      <c r="Y117" s="80">
        <f t="shared" si="16"/>
        <v>122</v>
      </c>
      <c r="Z117" s="79">
        <f>IFERROR(IF(I117&lt;=3000,I117*VLOOKUP(Y117,'SEC Appendix V2'!$E$8:$H$107,3,FALSE),IF(Y117&lt;55,0,IF(AND('SEC Calculator 2022'!Y117&gt;=55,'SEC Calculator 2022'!Y117&lt;59.99),(120-0.03*'SEC Calculator 2022'!I117),IF(AND('SEC Calculator 2022'!Y117&gt;=60,'SEC Calculator 2022'!Y117&lt;=64.99),(360-0.09*'SEC Calculator 2022'!I117),IF(AND('SEC Calculator 2022'!Y117&gt;=65,'SEC Calculator 2022'!Y117&lt;=66.99),(600-0.15*'SEC Calculator 2022'!I117),960-0.24*'SEC Calculator 2022'!I117))))),0)</f>
        <v>0</v>
      </c>
      <c r="AA117" s="80">
        <f t="shared" si="17"/>
        <v>122</v>
      </c>
      <c r="AB117" s="79">
        <f>IFERROR(IF(J117&lt;=3000,J117*VLOOKUP(AA117,'SEC Appendix V2'!$E$8:$H$107,3,FALSE),IF(AA117&lt;55,0,IF(AND('SEC Calculator 2022'!AA117&gt;=55,'SEC Calculator 2022'!AA117&lt;59.99),(120-0.03*'SEC Calculator 2022'!J117),IF(AND('SEC Calculator 2022'!AA117&gt;=60,'SEC Calculator 2022'!AA117&lt;=64.99),(360-0.09*'SEC Calculator 2022'!J117),IF(AND('SEC Calculator 2022'!AA117&gt;=65,'SEC Calculator 2022'!AA117&lt;=66.99),(600-0.15*'SEC Calculator 2022'!J117),960-0.24*'SEC Calculator 2022'!J117))))),0)</f>
        <v>0</v>
      </c>
      <c r="AC117" s="80">
        <f t="shared" si="18"/>
        <v>122</v>
      </c>
      <c r="AD117" s="79">
        <f>IFERROR(IF(K117&lt;=3000,K117*VLOOKUP(AC117,'SEC Appendix V2'!$E$8:$H$107,3,FALSE),IF(AC117&lt;55,0,IF(AND('SEC Calculator 2022'!AC117&gt;=55,'SEC Calculator 2022'!AC117&lt;59.99),(120-0.03*'SEC Calculator 2022'!K117),IF(AND('SEC Calculator 2022'!AC117&gt;=60,'SEC Calculator 2022'!AC117&lt;=64.99),(360-0.09*'SEC Calculator 2022'!K117),IF(AND('SEC Calculator 2022'!AC117&gt;=65,'SEC Calculator 2022'!AC117&lt;=66.99),(600-0.15*'SEC Calculator 2022'!K117),960-0.24*'SEC Calculator 2022'!K117))))),0)</f>
        <v>0</v>
      </c>
      <c r="AE117" s="80">
        <f t="shared" si="19"/>
        <v>122</v>
      </c>
      <c r="AF117" s="79">
        <f>IFERROR(IF(L117&lt;=3000,L117*VLOOKUP(AE117,'SEC Appendix V2'!$E$8:$H$107,3,FALSE),IF(AE117&lt;55,0,IF(AND('SEC Calculator 2022'!AE117&gt;=55,'SEC Calculator 2022'!AE117&lt;59.99),(120-0.03*'SEC Calculator 2022'!L117),IF(AND('SEC Calculator 2022'!AE117&gt;=60,'SEC Calculator 2022'!AE117&lt;=64.99),(360-0.09*'SEC Calculator 2022'!L117),IF(AND('SEC Calculator 2022'!AE117&gt;=65,'SEC Calculator 2022'!AE117&lt;=66.99),(600-0.15*'SEC Calculator 2022'!L117),960-0.24*'SEC Calculator 2022'!L117))))),0)</f>
        <v>0</v>
      </c>
      <c r="AG117" s="80">
        <f t="shared" si="20"/>
        <v>122</v>
      </c>
      <c r="AH117" s="79">
        <f>IFERROR(IF(M117&lt;=3000,M117*VLOOKUP(AG117,'SEC Appendix V2'!$E$8:$H$107,3,FALSE),IF(AG117&lt;55,0,IF(AND('SEC Calculator 2022'!AG117&gt;=55,'SEC Calculator 2022'!AG117&lt;59.99),(120-0.03*'SEC Calculator 2022'!M117),IF(AND('SEC Calculator 2022'!AG117&gt;=60,'SEC Calculator 2022'!AG117&lt;=64.99),(360-0.09*'SEC Calculator 2022'!M117),IF(AND('SEC Calculator 2022'!AG117&gt;=65,'SEC Calculator 2022'!AG117&lt;=66.99),(600-0.15*'SEC Calculator 2022'!M117),960-0.24*'SEC Calculator 2022'!M117))))),0)</f>
        <v>0</v>
      </c>
      <c r="AI117" s="80">
        <f t="shared" si="21"/>
        <v>122</v>
      </c>
      <c r="AJ117" s="79">
        <f>IFERROR(IF(N117&lt;=3000,N117*VLOOKUP(AI117,'SEC Appendix V2'!$E$8:$H$107,3,FALSE),IF(AI117&lt;55,0,IF(AND('SEC Calculator 2022'!AI117&gt;=55,'SEC Calculator 2022'!AI117&lt;59.99),(120-0.03*'SEC Calculator 2022'!N117),IF(AND('SEC Calculator 2022'!AI117&gt;=60,'SEC Calculator 2022'!AI117&lt;=64.99),(360-0.09*'SEC Calculator 2022'!N117),IF(AND('SEC Calculator 2022'!AI117&gt;=65,'SEC Calculator 2022'!AI117&lt;=66.99),(600-0.15*'SEC Calculator 2022'!N117),960-0.24*'SEC Calculator 2022'!N117))))),0)</f>
        <v>0</v>
      </c>
      <c r="AK117" s="80">
        <f t="shared" si="22"/>
        <v>122</v>
      </c>
      <c r="AL117" s="79">
        <f>IFERROR(IF(O117&lt;=3000,O117*VLOOKUP(AK117,'SEC Appendix V2'!$E$8:$H$107,3,FALSE),IF(AK117&lt;55,0,IF(AND('SEC Calculator 2022'!AK117&gt;=55,'SEC Calculator 2022'!AK117&lt;59.99),(120-0.03*'SEC Calculator 2022'!O117),IF(AND('SEC Calculator 2022'!AK117&gt;=60,'SEC Calculator 2022'!AK117&lt;=64.99),(360-0.09*'SEC Calculator 2022'!O117),IF(AND('SEC Calculator 2022'!AK117&gt;=65,'SEC Calculator 2022'!AK117&lt;=66.99),(600-0.15*'SEC Calculator 2022'!O117),960-0.24*'SEC Calculator 2022'!O117))))),0)</f>
        <v>0</v>
      </c>
      <c r="AM117" s="80">
        <f t="shared" si="23"/>
        <v>122</v>
      </c>
      <c r="AN117" s="79">
        <f>IFERROR(IF(P117&lt;=3000,P117*VLOOKUP(AM117,'SEC Appendix V2'!$E$8:$H$107,3,FALSE),IF(AM117&lt;55,0,IF(AND('SEC Calculator 2022'!AM117&gt;=55,'SEC Calculator 2022'!AM117&lt;59.99),(120-0.03*'SEC Calculator 2022'!P117),IF(AND('SEC Calculator 2022'!AM117&gt;=60,'SEC Calculator 2022'!AM117&lt;=64.99),(360-0.09*'SEC Calculator 2022'!P117),IF(AND('SEC Calculator 2022'!AM117&gt;=65,'SEC Calculator 2022'!AM117&lt;=66.99),(600-0.15*'SEC Calculator 2022'!P117),960-0.24*'SEC Calculator 2022'!P117))))),0)</f>
        <v>0</v>
      </c>
      <c r="AO117" s="81">
        <f t="shared" si="24"/>
        <v>0</v>
      </c>
    </row>
    <row r="118" spans="1:41" outlineLevel="1" x14ac:dyDescent="0.25">
      <c r="A118" s="70">
        <v>89</v>
      </c>
      <c r="B118" s="57"/>
      <c r="C118" s="58"/>
      <c r="D118" s="59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50">
        <f t="shared" si="25"/>
        <v>122</v>
      </c>
      <c r="R118" s="77">
        <f>IFERROR(IF(E118&lt;=3000,E118*VLOOKUP(Q118,'SEC Appendix V2'!$E$8:$H$107,3,FALSE),IF(Q118&lt;55,0,IF(AND('SEC Calculator 2022'!Q118&gt;=55,'SEC Calculator 2022'!Q118&lt;59.99),(120-0.03*'SEC Calculator 2022'!E118),IF(AND('SEC Calculator 2022'!Q118&gt;=60,'SEC Calculator 2022'!Q118&lt;=64.99),(360-0.09*'SEC Calculator 2022'!E118),IF(AND('SEC Calculator 2022'!Q118&gt;=65,'SEC Calculator 2022'!Q118&lt;=66.99),(600-0.15*'SEC Calculator 2022'!E118),960-0.24*'SEC Calculator 2022'!E118))))),0)</f>
        <v>0</v>
      </c>
      <c r="S118" s="78">
        <f t="shared" si="13"/>
        <v>122</v>
      </c>
      <c r="T118" s="79">
        <f>IFERROR(IF(F118&lt;=3000,F118*VLOOKUP(S118,'SEC Appendix V2'!$E$8:$H$107,3,FALSE),IF(S118&lt;55,0,IF(AND('SEC Calculator 2022'!S118&gt;=55,'SEC Calculator 2022'!S118&lt;59.99),(120-0.03*'SEC Calculator 2022'!F118),IF(AND('SEC Calculator 2022'!S118&gt;=60,'SEC Calculator 2022'!S118&lt;=64.99),(360-0.09*'SEC Calculator 2022'!F118),IF(AND('SEC Calculator 2022'!S118&gt;=65,'SEC Calculator 2022'!S118&lt;=66.99),(600-0.15*'SEC Calculator 2022'!F118),960-0.24*'SEC Calculator 2022'!F118))))),0)</f>
        <v>0</v>
      </c>
      <c r="U118" s="80">
        <f t="shared" si="14"/>
        <v>122</v>
      </c>
      <c r="V118" s="79">
        <f>IFERROR(IF(G118&lt;=3000,G118*VLOOKUP(U118,'SEC Appendix V2'!$E$8:$H$107,3,FALSE),IF(U118&lt;55,0,IF(AND('SEC Calculator 2022'!U118&gt;=55,'SEC Calculator 2022'!U118&lt;59.99),(120-0.03*'SEC Calculator 2022'!G118),IF(AND('SEC Calculator 2022'!U118&gt;=60,'SEC Calculator 2022'!U118&lt;=64.99),(360-0.09*'SEC Calculator 2022'!G118),IF(AND('SEC Calculator 2022'!U118&gt;=65,'SEC Calculator 2022'!U118&lt;=66.99),(600-0.15*'SEC Calculator 2022'!G118),960-0.24*'SEC Calculator 2022'!G118))))),0)</f>
        <v>0</v>
      </c>
      <c r="W118" s="80">
        <f t="shared" si="15"/>
        <v>122</v>
      </c>
      <c r="X118" s="79">
        <f>IFERROR(IF(H118&lt;=3000,H118*VLOOKUP(W118,'SEC Appendix V2'!$E$8:$H$107,3,FALSE),IF(W118&lt;55,0,IF(AND('SEC Calculator 2022'!W118&gt;=55,'SEC Calculator 2022'!W118&lt;59.99),(120-0.03*'SEC Calculator 2022'!H118),IF(AND('SEC Calculator 2022'!W118&gt;=60,'SEC Calculator 2022'!W118&lt;=64.99),(360-0.09*'SEC Calculator 2022'!H118),IF(AND('SEC Calculator 2022'!W118&gt;=65,'SEC Calculator 2022'!W118&lt;=66.99),(600-0.15*'SEC Calculator 2022'!H118),960-0.24*'SEC Calculator 2022'!H118))))),0)</f>
        <v>0</v>
      </c>
      <c r="Y118" s="80">
        <f t="shared" si="16"/>
        <v>122</v>
      </c>
      <c r="Z118" s="79">
        <f>IFERROR(IF(I118&lt;=3000,I118*VLOOKUP(Y118,'SEC Appendix V2'!$E$8:$H$107,3,FALSE),IF(Y118&lt;55,0,IF(AND('SEC Calculator 2022'!Y118&gt;=55,'SEC Calculator 2022'!Y118&lt;59.99),(120-0.03*'SEC Calculator 2022'!I118),IF(AND('SEC Calculator 2022'!Y118&gt;=60,'SEC Calculator 2022'!Y118&lt;=64.99),(360-0.09*'SEC Calculator 2022'!I118),IF(AND('SEC Calculator 2022'!Y118&gt;=65,'SEC Calculator 2022'!Y118&lt;=66.99),(600-0.15*'SEC Calculator 2022'!I118),960-0.24*'SEC Calculator 2022'!I118))))),0)</f>
        <v>0</v>
      </c>
      <c r="AA118" s="80">
        <f t="shared" si="17"/>
        <v>122</v>
      </c>
      <c r="AB118" s="79">
        <f>IFERROR(IF(J118&lt;=3000,J118*VLOOKUP(AA118,'SEC Appendix V2'!$E$8:$H$107,3,FALSE),IF(AA118&lt;55,0,IF(AND('SEC Calculator 2022'!AA118&gt;=55,'SEC Calculator 2022'!AA118&lt;59.99),(120-0.03*'SEC Calculator 2022'!J118),IF(AND('SEC Calculator 2022'!AA118&gt;=60,'SEC Calculator 2022'!AA118&lt;=64.99),(360-0.09*'SEC Calculator 2022'!J118),IF(AND('SEC Calculator 2022'!AA118&gt;=65,'SEC Calculator 2022'!AA118&lt;=66.99),(600-0.15*'SEC Calculator 2022'!J118),960-0.24*'SEC Calculator 2022'!J118))))),0)</f>
        <v>0</v>
      </c>
      <c r="AC118" s="80">
        <f t="shared" si="18"/>
        <v>122</v>
      </c>
      <c r="AD118" s="79">
        <f>IFERROR(IF(K118&lt;=3000,K118*VLOOKUP(AC118,'SEC Appendix V2'!$E$8:$H$107,3,FALSE),IF(AC118&lt;55,0,IF(AND('SEC Calculator 2022'!AC118&gt;=55,'SEC Calculator 2022'!AC118&lt;59.99),(120-0.03*'SEC Calculator 2022'!K118),IF(AND('SEC Calculator 2022'!AC118&gt;=60,'SEC Calculator 2022'!AC118&lt;=64.99),(360-0.09*'SEC Calculator 2022'!K118),IF(AND('SEC Calculator 2022'!AC118&gt;=65,'SEC Calculator 2022'!AC118&lt;=66.99),(600-0.15*'SEC Calculator 2022'!K118),960-0.24*'SEC Calculator 2022'!K118))))),0)</f>
        <v>0</v>
      </c>
      <c r="AE118" s="80">
        <f t="shared" si="19"/>
        <v>122</v>
      </c>
      <c r="AF118" s="79">
        <f>IFERROR(IF(L118&lt;=3000,L118*VLOOKUP(AE118,'SEC Appendix V2'!$E$8:$H$107,3,FALSE),IF(AE118&lt;55,0,IF(AND('SEC Calculator 2022'!AE118&gt;=55,'SEC Calculator 2022'!AE118&lt;59.99),(120-0.03*'SEC Calculator 2022'!L118),IF(AND('SEC Calculator 2022'!AE118&gt;=60,'SEC Calculator 2022'!AE118&lt;=64.99),(360-0.09*'SEC Calculator 2022'!L118),IF(AND('SEC Calculator 2022'!AE118&gt;=65,'SEC Calculator 2022'!AE118&lt;=66.99),(600-0.15*'SEC Calculator 2022'!L118),960-0.24*'SEC Calculator 2022'!L118))))),0)</f>
        <v>0</v>
      </c>
      <c r="AG118" s="80">
        <f t="shared" si="20"/>
        <v>122</v>
      </c>
      <c r="AH118" s="79">
        <f>IFERROR(IF(M118&lt;=3000,M118*VLOOKUP(AG118,'SEC Appendix V2'!$E$8:$H$107,3,FALSE),IF(AG118&lt;55,0,IF(AND('SEC Calculator 2022'!AG118&gt;=55,'SEC Calculator 2022'!AG118&lt;59.99),(120-0.03*'SEC Calculator 2022'!M118),IF(AND('SEC Calculator 2022'!AG118&gt;=60,'SEC Calculator 2022'!AG118&lt;=64.99),(360-0.09*'SEC Calculator 2022'!M118),IF(AND('SEC Calculator 2022'!AG118&gt;=65,'SEC Calculator 2022'!AG118&lt;=66.99),(600-0.15*'SEC Calculator 2022'!M118),960-0.24*'SEC Calculator 2022'!M118))))),0)</f>
        <v>0</v>
      </c>
      <c r="AI118" s="80">
        <f t="shared" si="21"/>
        <v>122</v>
      </c>
      <c r="AJ118" s="79">
        <f>IFERROR(IF(N118&lt;=3000,N118*VLOOKUP(AI118,'SEC Appendix V2'!$E$8:$H$107,3,FALSE),IF(AI118&lt;55,0,IF(AND('SEC Calculator 2022'!AI118&gt;=55,'SEC Calculator 2022'!AI118&lt;59.99),(120-0.03*'SEC Calculator 2022'!N118),IF(AND('SEC Calculator 2022'!AI118&gt;=60,'SEC Calculator 2022'!AI118&lt;=64.99),(360-0.09*'SEC Calculator 2022'!N118),IF(AND('SEC Calculator 2022'!AI118&gt;=65,'SEC Calculator 2022'!AI118&lt;=66.99),(600-0.15*'SEC Calculator 2022'!N118),960-0.24*'SEC Calculator 2022'!N118))))),0)</f>
        <v>0</v>
      </c>
      <c r="AK118" s="80">
        <f t="shared" si="22"/>
        <v>122</v>
      </c>
      <c r="AL118" s="79">
        <f>IFERROR(IF(O118&lt;=3000,O118*VLOOKUP(AK118,'SEC Appendix V2'!$E$8:$H$107,3,FALSE),IF(AK118&lt;55,0,IF(AND('SEC Calculator 2022'!AK118&gt;=55,'SEC Calculator 2022'!AK118&lt;59.99),(120-0.03*'SEC Calculator 2022'!O118),IF(AND('SEC Calculator 2022'!AK118&gt;=60,'SEC Calculator 2022'!AK118&lt;=64.99),(360-0.09*'SEC Calculator 2022'!O118),IF(AND('SEC Calculator 2022'!AK118&gt;=65,'SEC Calculator 2022'!AK118&lt;=66.99),(600-0.15*'SEC Calculator 2022'!O118),960-0.24*'SEC Calculator 2022'!O118))))),0)</f>
        <v>0</v>
      </c>
      <c r="AM118" s="80">
        <f t="shared" si="23"/>
        <v>122</v>
      </c>
      <c r="AN118" s="79">
        <f>IFERROR(IF(P118&lt;=3000,P118*VLOOKUP(AM118,'SEC Appendix V2'!$E$8:$H$107,3,FALSE),IF(AM118&lt;55,0,IF(AND('SEC Calculator 2022'!AM118&gt;=55,'SEC Calculator 2022'!AM118&lt;59.99),(120-0.03*'SEC Calculator 2022'!P118),IF(AND('SEC Calculator 2022'!AM118&gt;=60,'SEC Calculator 2022'!AM118&lt;=64.99),(360-0.09*'SEC Calculator 2022'!P118),IF(AND('SEC Calculator 2022'!AM118&gt;=65,'SEC Calculator 2022'!AM118&lt;=66.99),(600-0.15*'SEC Calculator 2022'!P118),960-0.24*'SEC Calculator 2022'!P118))))),0)</f>
        <v>0</v>
      </c>
      <c r="AO118" s="81">
        <f t="shared" si="24"/>
        <v>0</v>
      </c>
    </row>
    <row r="119" spans="1:41" outlineLevel="1" x14ac:dyDescent="0.25">
      <c r="A119" s="70">
        <v>90</v>
      </c>
      <c r="B119" s="58"/>
      <c r="C119" s="58"/>
      <c r="D119" s="59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50">
        <f t="shared" si="25"/>
        <v>122</v>
      </c>
      <c r="R119" s="77">
        <f>IFERROR(IF(E119&lt;=3000,E119*VLOOKUP(Q119,'SEC Appendix V2'!$E$8:$H$107,3,FALSE),IF(Q119&lt;55,0,IF(AND('SEC Calculator 2022'!Q119&gt;=55,'SEC Calculator 2022'!Q119&lt;59.99),(120-0.03*'SEC Calculator 2022'!E119),IF(AND('SEC Calculator 2022'!Q119&gt;=60,'SEC Calculator 2022'!Q119&lt;=64.99),(360-0.09*'SEC Calculator 2022'!E119),IF(AND('SEC Calculator 2022'!Q119&gt;=65,'SEC Calculator 2022'!Q119&lt;=66.99),(600-0.15*'SEC Calculator 2022'!E119),960-0.24*'SEC Calculator 2022'!E119))))),0)</f>
        <v>0</v>
      </c>
      <c r="S119" s="78">
        <f t="shared" si="13"/>
        <v>122</v>
      </c>
      <c r="T119" s="79">
        <f>IFERROR(IF(F119&lt;=3000,F119*VLOOKUP(S119,'SEC Appendix V2'!$E$8:$H$107,3,FALSE),IF(S119&lt;55,0,IF(AND('SEC Calculator 2022'!S119&gt;=55,'SEC Calculator 2022'!S119&lt;59.99),(120-0.03*'SEC Calculator 2022'!F119),IF(AND('SEC Calculator 2022'!S119&gt;=60,'SEC Calculator 2022'!S119&lt;=64.99),(360-0.09*'SEC Calculator 2022'!F119),IF(AND('SEC Calculator 2022'!S119&gt;=65,'SEC Calculator 2022'!S119&lt;=66.99),(600-0.15*'SEC Calculator 2022'!F119),960-0.24*'SEC Calculator 2022'!F119))))),0)</f>
        <v>0</v>
      </c>
      <c r="U119" s="80">
        <f t="shared" si="14"/>
        <v>122</v>
      </c>
      <c r="V119" s="79">
        <f>IFERROR(IF(G119&lt;=3000,G119*VLOOKUP(U119,'SEC Appendix V2'!$E$8:$H$107,3,FALSE),IF(U119&lt;55,0,IF(AND('SEC Calculator 2022'!U119&gt;=55,'SEC Calculator 2022'!U119&lt;59.99),(120-0.03*'SEC Calculator 2022'!G119),IF(AND('SEC Calculator 2022'!U119&gt;=60,'SEC Calculator 2022'!U119&lt;=64.99),(360-0.09*'SEC Calculator 2022'!G119),IF(AND('SEC Calculator 2022'!U119&gt;=65,'SEC Calculator 2022'!U119&lt;=66.99),(600-0.15*'SEC Calculator 2022'!G119),960-0.24*'SEC Calculator 2022'!G119))))),0)</f>
        <v>0</v>
      </c>
      <c r="W119" s="80">
        <f t="shared" si="15"/>
        <v>122</v>
      </c>
      <c r="X119" s="79">
        <f>IFERROR(IF(H119&lt;=3000,H119*VLOOKUP(W119,'SEC Appendix V2'!$E$8:$H$107,3,FALSE),IF(W119&lt;55,0,IF(AND('SEC Calculator 2022'!W119&gt;=55,'SEC Calculator 2022'!W119&lt;59.99),(120-0.03*'SEC Calculator 2022'!H119),IF(AND('SEC Calculator 2022'!W119&gt;=60,'SEC Calculator 2022'!W119&lt;=64.99),(360-0.09*'SEC Calculator 2022'!H119),IF(AND('SEC Calculator 2022'!W119&gt;=65,'SEC Calculator 2022'!W119&lt;=66.99),(600-0.15*'SEC Calculator 2022'!H119),960-0.24*'SEC Calculator 2022'!H119))))),0)</f>
        <v>0</v>
      </c>
      <c r="Y119" s="80">
        <f t="shared" si="16"/>
        <v>122</v>
      </c>
      <c r="Z119" s="79">
        <f>IFERROR(IF(I119&lt;=3000,I119*VLOOKUP(Y119,'SEC Appendix V2'!$E$8:$H$107,3,FALSE),IF(Y119&lt;55,0,IF(AND('SEC Calculator 2022'!Y119&gt;=55,'SEC Calculator 2022'!Y119&lt;59.99),(120-0.03*'SEC Calculator 2022'!I119),IF(AND('SEC Calculator 2022'!Y119&gt;=60,'SEC Calculator 2022'!Y119&lt;=64.99),(360-0.09*'SEC Calculator 2022'!I119),IF(AND('SEC Calculator 2022'!Y119&gt;=65,'SEC Calculator 2022'!Y119&lt;=66.99),(600-0.15*'SEC Calculator 2022'!I119),960-0.24*'SEC Calculator 2022'!I119))))),0)</f>
        <v>0</v>
      </c>
      <c r="AA119" s="80">
        <f t="shared" si="17"/>
        <v>122</v>
      </c>
      <c r="AB119" s="79">
        <f>IFERROR(IF(J119&lt;=3000,J119*VLOOKUP(AA119,'SEC Appendix V2'!$E$8:$H$107,3,FALSE),IF(AA119&lt;55,0,IF(AND('SEC Calculator 2022'!AA119&gt;=55,'SEC Calculator 2022'!AA119&lt;59.99),(120-0.03*'SEC Calculator 2022'!J119),IF(AND('SEC Calculator 2022'!AA119&gt;=60,'SEC Calculator 2022'!AA119&lt;=64.99),(360-0.09*'SEC Calculator 2022'!J119),IF(AND('SEC Calculator 2022'!AA119&gt;=65,'SEC Calculator 2022'!AA119&lt;=66.99),(600-0.15*'SEC Calculator 2022'!J119),960-0.24*'SEC Calculator 2022'!J119))))),0)</f>
        <v>0</v>
      </c>
      <c r="AC119" s="80">
        <f t="shared" si="18"/>
        <v>122</v>
      </c>
      <c r="AD119" s="79">
        <f>IFERROR(IF(K119&lt;=3000,K119*VLOOKUP(AC119,'SEC Appendix V2'!$E$8:$H$107,3,FALSE),IF(AC119&lt;55,0,IF(AND('SEC Calculator 2022'!AC119&gt;=55,'SEC Calculator 2022'!AC119&lt;59.99),(120-0.03*'SEC Calculator 2022'!K119),IF(AND('SEC Calculator 2022'!AC119&gt;=60,'SEC Calculator 2022'!AC119&lt;=64.99),(360-0.09*'SEC Calculator 2022'!K119),IF(AND('SEC Calculator 2022'!AC119&gt;=65,'SEC Calculator 2022'!AC119&lt;=66.99),(600-0.15*'SEC Calculator 2022'!K119),960-0.24*'SEC Calculator 2022'!K119))))),0)</f>
        <v>0</v>
      </c>
      <c r="AE119" s="80">
        <f t="shared" si="19"/>
        <v>122</v>
      </c>
      <c r="AF119" s="79">
        <f>IFERROR(IF(L119&lt;=3000,L119*VLOOKUP(AE119,'SEC Appendix V2'!$E$8:$H$107,3,FALSE),IF(AE119&lt;55,0,IF(AND('SEC Calculator 2022'!AE119&gt;=55,'SEC Calculator 2022'!AE119&lt;59.99),(120-0.03*'SEC Calculator 2022'!L119),IF(AND('SEC Calculator 2022'!AE119&gt;=60,'SEC Calculator 2022'!AE119&lt;=64.99),(360-0.09*'SEC Calculator 2022'!L119),IF(AND('SEC Calculator 2022'!AE119&gt;=65,'SEC Calculator 2022'!AE119&lt;=66.99),(600-0.15*'SEC Calculator 2022'!L119),960-0.24*'SEC Calculator 2022'!L119))))),0)</f>
        <v>0</v>
      </c>
      <c r="AG119" s="80">
        <f t="shared" si="20"/>
        <v>122</v>
      </c>
      <c r="AH119" s="79">
        <f>IFERROR(IF(M119&lt;=3000,M119*VLOOKUP(AG119,'SEC Appendix V2'!$E$8:$H$107,3,FALSE),IF(AG119&lt;55,0,IF(AND('SEC Calculator 2022'!AG119&gt;=55,'SEC Calculator 2022'!AG119&lt;59.99),(120-0.03*'SEC Calculator 2022'!M119),IF(AND('SEC Calculator 2022'!AG119&gt;=60,'SEC Calculator 2022'!AG119&lt;=64.99),(360-0.09*'SEC Calculator 2022'!M119),IF(AND('SEC Calculator 2022'!AG119&gt;=65,'SEC Calculator 2022'!AG119&lt;=66.99),(600-0.15*'SEC Calculator 2022'!M119),960-0.24*'SEC Calculator 2022'!M119))))),0)</f>
        <v>0</v>
      </c>
      <c r="AI119" s="80">
        <f t="shared" si="21"/>
        <v>122</v>
      </c>
      <c r="AJ119" s="79">
        <f>IFERROR(IF(N119&lt;=3000,N119*VLOOKUP(AI119,'SEC Appendix V2'!$E$8:$H$107,3,FALSE),IF(AI119&lt;55,0,IF(AND('SEC Calculator 2022'!AI119&gt;=55,'SEC Calculator 2022'!AI119&lt;59.99),(120-0.03*'SEC Calculator 2022'!N119),IF(AND('SEC Calculator 2022'!AI119&gt;=60,'SEC Calculator 2022'!AI119&lt;=64.99),(360-0.09*'SEC Calculator 2022'!N119),IF(AND('SEC Calculator 2022'!AI119&gt;=65,'SEC Calculator 2022'!AI119&lt;=66.99),(600-0.15*'SEC Calculator 2022'!N119),960-0.24*'SEC Calculator 2022'!N119))))),0)</f>
        <v>0</v>
      </c>
      <c r="AK119" s="80">
        <f t="shared" si="22"/>
        <v>122</v>
      </c>
      <c r="AL119" s="79">
        <f>IFERROR(IF(O119&lt;=3000,O119*VLOOKUP(AK119,'SEC Appendix V2'!$E$8:$H$107,3,FALSE),IF(AK119&lt;55,0,IF(AND('SEC Calculator 2022'!AK119&gt;=55,'SEC Calculator 2022'!AK119&lt;59.99),(120-0.03*'SEC Calculator 2022'!O119),IF(AND('SEC Calculator 2022'!AK119&gt;=60,'SEC Calculator 2022'!AK119&lt;=64.99),(360-0.09*'SEC Calculator 2022'!O119),IF(AND('SEC Calculator 2022'!AK119&gt;=65,'SEC Calculator 2022'!AK119&lt;=66.99),(600-0.15*'SEC Calculator 2022'!O119),960-0.24*'SEC Calculator 2022'!O119))))),0)</f>
        <v>0</v>
      </c>
      <c r="AM119" s="80">
        <f t="shared" si="23"/>
        <v>122</v>
      </c>
      <c r="AN119" s="79">
        <f>IFERROR(IF(P119&lt;=3000,P119*VLOOKUP(AM119,'SEC Appendix V2'!$E$8:$H$107,3,FALSE),IF(AM119&lt;55,0,IF(AND('SEC Calculator 2022'!AM119&gt;=55,'SEC Calculator 2022'!AM119&lt;59.99),(120-0.03*'SEC Calculator 2022'!P119),IF(AND('SEC Calculator 2022'!AM119&gt;=60,'SEC Calculator 2022'!AM119&lt;=64.99),(360-0.09*'SEC Calculator 2022'!P119),IF(AND('SEC Calculator 2022'!AM119&gt;=65,'SEC Calculator 2022'!AM119&lt;=66.99),(600-0.15*'SEC Calculator 2022'!P119),960-0.24*'SEC Calculator 2022'!P119))))),0)</f>
        <v>0</v>
      </c>
      <c r="AO119" s="81">
        <f t="shared" si="24"/>
        <v>0</v>
      </c>
    </row>
    <row r="120" spans="1:41" outlineLevel="1" x14ac:dyDescent="0.25">
      <c r="A120" s="70">
        <v>91</v>
      </c>
      <c r="B120" s="57"/>
      <c r="C120" s="58"/>
      <c r="D120" s="59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50">
        <f t="shared" si="25"/>
        <v>122</v>
      </c>
      <c r="R120" s="77">
        <f>IFERROR(IF(E120&lt;=3000,E120*VLOOKUP(Q120,'SEC Appendix V2'!$E$8:$H$107,3,FALSE),IF(Q120&lt;55,0,IF(AND('SEC Calculator 2022'!Q120&gt;=55,'SEC Calculator 2022'!Q120&lt;59.99),(120-0.03*'SEC Calculator 2022'!E120),IF(AND('SEC Calculator 2022'!Q120&gt;=60,'SEC Calculator 2022'!Q120&lt;=64.99),(360-0.09*'SEC Calculator 2022'!E120),IF(AND('SEC Calculator 2022'!Q120&gt;=65,'SEC Calculator 2022'!Q120&lt;=66.99),(600-0.15*'SEC Calculator 2022'!E120),960-0.24*'SEC Calculator 2022'!E120))))),0)</f>
        <v>0</v>
      </c>
      <c r="S120" s="78">
        <f t="shared" si="13"/>
        <v>122</v>
      </c>
      <c r="T120" s="79">
        <f>IFERROR(IF(F120&lt;=3000,F120*VLOOKUP(S120,'SEC Appendix V2'!$E$8:$H$107,3,FALSE),IF(S120&lt;55,0,IF(AND('SEC Calculator 2022'!S120&gt;=55,'SEC Calculator 2022'!S120&lt;59.99),(120-0.03*'SEC Calculator 2022'!F120),IF(AND('SEC Calculator 2022'!S120&gt;=60,'SEC Calculator 2022'!S120&lt;=64.99),(360-0.09*'SEC Calculator 2022'!F120),IF(AND('SEC Calculator 2022'!S120&gt;=65,'SEC Calculator 2022'!S120&lt;=66.99),(600-0.15*'SEC Calculator 2022'!F120),960-0.24*'SEC Calculator 2022'!F120))))),0)</f>
        <v>0</v>
      </c>
      <c r="U120" s="80">
        <f t="shared" si="14"/>
        <v>122</v>
      </c>
      <c r="V120" s="79">
        <f>IFERROR(IF(G120&lt;=3000,G120*VLOOKUP(U120,'SEC Appendix V2'!$E$8:$H$107,3,FALSE),IF(U120&lt;55,0,IF(AND('SEC Calculator 2022'!U120&gt;=55,'SEC Calculator 2022'!U120&lt;59.99),(120-0.03*'SEC Calculator 2022'!G120),IF(AND('SEC Calculator 2022'!U120&gt;=60,'SEC Calculator 2022'!U120&lt;=64.99),(360-0.09*'SEC Calculator 2022'!G120),IF(AND('SEC Calculator 2022'!U120&gt;=65,'SEC Calculator 2022'!U120&lt;=66.99),(600-0.15*'SEC Calculator 2022'!G120),960-0.24*'SEC Calculator 2022'!G120))))),0)</f>
        <v>0</v>
      </c>
      <c r="W120" s="80">
        <f t="shared" si="15"/>
        <v>122</v>
      </c>
      <c r="X120" s="79">
        <f>IFERROR(IF(H120&lt;=3000,H120*VLOOKUP(W120,'SEC Appendix V2'!$E$8:$H$107,3,FALSE),IF(W120&lt;55,0,IF(AND('SEC Calculator 2022'!W120&gt;=55,'SEC Calculator 2022'!W120&lt;59.99),(120-0.03*'SEC Calculator 2022'!H120),IF(AND('SEC Calculator 2022'!W120&gt;=60,'SEC Calculator 2022'!W120&lt;=64.99),(360-0.09*'SEC Calculator 2022'!H120),IF(AND('SEC Calculator 2022'!W120&gt;=65,'SEC Calculator 2022'!W120&lt;=66.99),(600-0.15*'SEC Calculator 2022'!H120),960-0.24*'SEC Calculator 2022'!H120))))),0)</f>
        <v>0</v>
      </c>
      <c r="Y120" s="80">
        <f t="shared" si="16"/>
        <v>122</v>
      </c>
      <c r="Z120" s="79">
        <f>IFERROR(IF(I120&lt;=3000,I120*VLOOKUP(Y120,'SEC Appendix V2'!$E$8:$H$107,3,FALSE),IF(Y120&lt;55,0,IF(AND('SEC Calculator 2022'!Y120&gt;=55,'SEC Calculator 2022'!Y120&lt;59.99),(120-0.03*'SEC Calculator 2022'!I120),IF(AND('SEC Calculator 2022'!Y120&gt;=60,'SEC Calculator 2022'!Y120&lt;=64.99),(360-0.09*'SEC Calculator 2022'!I120),IF(AND('SEC Calculator 2022'!Y120&gt;=65,'SEC Calculator 2022'!Y120&lt;=66.99),(600-0.15*'SEC Calculator 2022'!I120),960-0.24*'SEC Calculator 2022'!I120))))),0)</f>
        <v>0</v>
      </c>
      <c r="AA120" s="80">
        <f t="shared" si="17"/>
        <v>122</v>
      </c>
      <c r="AB120" s="79">
        <f>IFERROR(IF(J120&lt;=3000,J120*VLOOKUP(AA120,'SEC Appendix V2'!$E$8:$H$107,3,FALSE),IF(AA120&lt;55,0,IF(AND('SEC Calculator 2022'!AA120&gt;=55,'SEC Calculator 2022'!AA120&lt;59.99),(120-0.03*'SEC Calculator 2022'!J120),IF(AND('SEC Calculator 2022'!AA120&gt;=60,'SEC Calculator 2022'!AA120&lt;=64.99),(360-0.09*'SEC Calculator 2022'!J120),IF(AND('SEC Calculator 2022'!AA120&gt;=65,'SEC Calculator 2022'!AA120&lt;=66.99),(600-0.15*'SEC Calculator 2022'!J120),960-0.24*'SEC Calculator 2022'!J120))))),0)</f>
        <v>0</v>
      </c>
      <c r="AC120" s="80">
        <f t="shared" si="18"/>
        <v>122</v>
      </c>
      <c r="AD120" s="79">
        <f>IFERROR(IF(K120&lt;=3000,K120*VLOOKUP(AC120,'SEC Appendix V2'!$E$8:$H$107,3,FALSE),IF(AC120&lt;55,0,IF(AND('SEC Calculator 2022'!AC120&gt;=55,'SEC Calculator 2022'!AC120&lt;59.99),(120-0.03*'SEC Calculator 2022'!K120),IF(AND('SEC Calculator 2022'!AC120&gt;=60,'SEC Calculator 2022'!AC120&lt;=64.99),(360-0.09*'SEC Calculator 2022'!K120),IF(AND('SEC Calculator 2022'!AC120&gt;=65,'SEC Calculator 2022'!AC120&lt;=66.99),(600-0.15*'SEC Calculator 2022'!K120),960-0.24*'SEC Calculator 2022'!K120))))),0)</f>
        <v>0</v>
      </c>
      <c r="AE120" s="80">
        <f t="shared" si="19"/>
        <v>122</v>
      </c>
      <c r="AF120" s="79">
        <f>IFERROR(IF(L120&lt;=3000,L120*VLOOKUP(AE120,'SEC Appendix V2'!$E$8:$H$107,3,FALSE),IF(AE120&lt;55,0,IF(AND('SEC Calculator 2022'!AE120&gt;=55,'SEC Calculator 2022'!AE120&lt;59.99),(120-0.03*'SEC Calculator 2022'!L120),IF(AND('SEC Calculator 2022'!AE120&gt;=60,'SEC Calculator 2022'!AE120&lt;=64.99),(360-0.09*'SEC Calculator 2022'!L120),IF(AND('SEC Calculator 2022'!AE120&gt;=65,'SEC Calculator 2022'!AE120&lt;=66.99),(600-0.15*'SEC Calculator 2022'!L120),960-0.24*'SEC Calculator 2022'!L120))))),0)</f>
        <v>0</v>
      </c>
      <c r="AG120" s="80">
        <f t="shared" si="20"/>
        <v>122</v>
      </c>
      <c r="AH120" s="79">
        <f>IFERROR(IF(M120&lt;=3000,M120*VLOOKUP(AG120,'SEC Appendix V2'!$E$8:$H$107,3,FALSE),IF(AG120&lt;55,0,IF(AND('SEC Calculator 2022'!AG120&gt;=55,'SEC Calculator 2022'!AG120&lt;59.99),(120-0.03*'SEC Calculator 2022'!M120),IF(AND('SEC Calculator 2022'!AG120&gt;=60,'SEC Calculator 2022'!AG120&lt;=64.99),(360-0.09*'SEC Calculator 2022'!M120),IF(AND('SEC Calculator 2022'!AG120&gt;=65,'SEC Calculator 2022'!AG120&lt;=66.99),(600-0.15*'SEC Calculator 2022'!M120),960-0.24*'SEC Calculator 2022'!M120))))),0)</f>
        <v>0</v>
      </c>
      <c r="AI120" s="80">
        <f t="shared" si="21"/>
        <v>122</v>
      </c>
      <c r="AJ120" s="79">
        <f>IFERROR(IF(N120&lt;=3000,N120*VLOOKUP(AI120,'SEC Appendix V2'!$E$8:$H$107,3,FALSE),IF(AI120&lt;55,0,IF(AND('SEC Calculator 2022'!AI120&gt;=55,'SEC Calculator 2022'!AI120&lt;59.99),(120-0.03*'SEC Calculator 2022'!N120),IF(AND('SEC Calculator 2022'!AI120&gt;=60,'SEC Calculator 2022'!AI120&lt;=64.99),(360-0.09*'SEC Calculator 2022'!N120),IF(AND('SEC Calculator 2022'!AI120&gt;=65,'SEC Calculator 2022'!AI120&lt;=66.99),(600-0.15*'SEC Calculator 2022'!N120),960-0.24*'SEC Calculator 2022'!N120))))),0)</f>
        <v>0</v>
      </c>
      <c r="AK120" s="80">
        <f t="shared" si="22"/>
        <v>122</v>
      </c>
      <c r="AL120" s="79">
        <f>IFERROR(IF(O120&lt;=3000,O120*VLOOKUP(AK120,'SEC Appendix V2'!$E$8:$H$107,3,FALSE),IF(AK120&lt;55,0,IF(AND('SEC Calculator 2022'!AK120&gt;=55,'SEC Calculator 2022'!AK120&lt;59.99),(120-0.03*'SEC Calculator 2022'!O120),IF(AND('SEC Calculator 2022'!AK120&gt;=60,'SEC Calculator 2022'!AK120&lt;=64.99),(360-0.09*'SEC Calculator 2022'!O120),IF(AND('SEC Calculator 2022'!AK120&gt;=65,'SEC Calculator 2022'!AK120&lt;=66.99),(600-0.15*'SEC Calculator 2022'!O120),960-0.24*'SEC Calculator 2022'!O120))))),0)</f>
        <v>0</v>
      </c>
      <c r="AM120" s="80">
        <f t="shared" si="23"/>
        <v>122</v>
      </c>
      <c r="AN120" s="79">
        <f>IFERROR(IF(P120&lt;=3000,P120*VLOOKUP(AM120,'SEC Appendix V2'!$E$8:$H$107,3,FALSE),IF(AM120&lt;55,0,IF(AND('SEC Calculator 2022'!AM120&gt;=55,'SEC Calculator 2022'!AM120&lt;59.99),(120-0.03*'SEC Calculator 2022'!P120),IF(AND('SEC Calculator 2022'!AM120&gt;=60,'SEC Calculator 2022'!AM120&lt;=64.99),(360-0.09*'SEC Calculator 2022'!P120),IF(AND('SEC Calculator 2022'!AM120&gt;=65,'SEC Calculator 2022'!AM120&lt;=66.99),(600-0.15*'SEC Calculator 2022'!P120),960-0.24*'SEC Calculator 2022'!P120))))),0)</f>
        <v>0</v>
      </c>
      <c r="AO120" s="81">
        <f t="shared" si="24"/>
        <v>0</v>
      </c>
    </row>
    <row r="121" spans="1:41" outlineLevel="1" x14ac:dyDescent="0.25">
      <c r="A121" s="70">
        <v>92</v>
      </c>
      <c r="B121" s="57"/>
      <c r="C121" s="58"/>
      <c r="D121" s="59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50">
        <f t="shared" si="25"/>
        <v>122</v>
      </c>
      <c r="R121" s="77">
        <f>IFERROR(IF(E121&lt;=3000,E121*VLOOKUP(Q121,'SEC Appendix V2'!$E$8:$H$107,3,FALSE),IF(Q121&lt;55,0,IF(AND('SEC Calculator 2022'!Q121&gt;=55,'SEC Calculator 2022'!Q121&lt;59.99),(120-0.03*'SEC Calculator 2022'!E121),IF(AND('SEC Calculator 2022'!Q121&gt;=60,'SEC Calculator 2022'!Q121&lt;=64.99),(360-0.09*'SEC Calculator 2022'!E121),IF(AND('SEC Calculator 2022'!Q121&gt;=65,'SEC Calculator 2022'!Q121&lt;=66.99),(600-0.15*'SEC Calculator 2022'!E121),960-0.24*'SEC Calculator 2022'!E121))))),0)</f>
        <v>0</v>
      </c>
      <c r="S121" s="78">
        <f t="shared" si="13"/>
        <v>122</v>
      </c>
      <c r="T121" s="79">
        <f>IFERROR(IF(F121&lt;=3000,F121*VLOOKUP(S121,'SEC Appendix V2'!$E$8:$H$107,3,FALSE),IF(S121&lt;55,0,IF(AND('SEC Calculator 2022'!S121&gt;=55,'SEC Calculator 2022'!S121&lt;59.99),(120-0.03*'SEC Calculator 2022'!F121),IF(AND('SEC Calculator 2022'!S121&gt;=60,'SEC Calculator 2022'!S121&lt;=64.99),(360-0.09*'SEC Calculator 2022'!F121),IF(AND('SEC Calculator 2022'!S121&gt;=65,'SEC Calculator 2022'!S121&lt;=66.99),(600-0.15*'SEC Calculator 2022'!F121),960-0.24*'SEC Calculator 2022'!F121))))),0)</f>
        <v>0</v>
      </c>
      <c r="U121" s="80">
        <f t="shared" si="14"/>
        <v>122</v>
      </c>
      <c r="V121" s="79">
        <f>IFERROR(IF(G121&lt;=3000,G121*VLOOKUP(U121,'SEC Appendix V2'!$E$8:$H$107,3,FALSE),IF(U121&lt;55,0,IF(AND('SEC Calculator 2022'!U121&gt;=55,'SEC Calculator 2022'!U121&lt;59.99),(120-0.03*'SEC Calculator 2022'!G121),IF(AND('SEC Calculator 2022'!U121&gt;=60,'SEC Calculator 2022'!U121&lt;=64.99),(360-0.09*'SEC Calculator 2022'!G121),IF(AND('SEC Calculator 2022'!U121&gt;=65,'SEC Calculator 2022'!U121&lt;=66.99),(600-0.15*'SEC Calculator 2022'!G121),960-0.24*'SEC Calculator 2022'!G121))))),0)</f>
        <v>0</v>
      </c>
      <c r="W121" s="80">
        <f t="shared" si="15"/>
        <v>122</v>
      </c>
      <c r="X121" s="79">
        <f>IFERROR(IF(H121&lt;=3000,H121*VLOOKUP(W121,'SEC Appendix V2'!$E$8:$H$107,3,FALSE),IF(W121&lt;55,0,IF(AND('SEC Calculator 2022'!W121&gt;=55,'SEC Calculator 2022'!W121&lt;59.99),(120-0.03*'SEC Calculator 2022'!H121),IF(AND('SEC Calculator 2022'!W121&gt;=60,'SEC Calculator 2022'!W121&lt;=64.99),(360-0.09*'SEC Calculator 2022'!H121),IF(AND('SEC Calculator 2022'!W121&gt;=65,'SEC Calculator 2022'!W121&lt;=66.99),(600-0.15*'SEC Calculator 2022'!H121),960-0.24*'SEC Calculator 2022'!H121))))),0)</f>
        <v>0</v>
      </c>
      <c r="Y121" s="80">
        <f t="shared" si="16"/>
        <v>122</v>
      </c>
      <c r="Z121" s="79">
        <f>IFERROR(IF(I121&lt;=3000,I121*VLOOKUP(Y121,'SEC Appendix V2'!$E$8:$H$107,3,FALSE),IF(Y121&lt;55,0,IF(AND('SEC Calculator 2022'!Y121&gt;=55,'SEC Calculator 2022'!Y121&lt;59.99),(120-0.03*'SEC Calculator 2022'!I121),IF(AND('SEC Calculator 2022'!Y121&gt;=60,'SEC Calculator 2022'!Y121&lt;=64.99),(360-0.09*'SEC Calculator 2022'!I121),IF(AND('SEC Calculator 2022'!Y121&gt;=65,'SEC Calculator 2022'!Y121&lt;=66.99),(600-0.15*'SEC Calculator 2022'!I121),960-0.24*'SEC Calculator 2022'!I121))))),0)</f>
        <v>0</v>
      </c>
      <c r="AA121" s="80">
        <f t="shared" si="17"/>
        <v>122</v>
      </c>
      <c r="AB121" s="79">
        <f>IFERROR(IF(J121&lt;=3000,J121*VLOOKUP(AA121,'SEC Appendix V2'!$E$8:$H$107,3,FALSE),IF(AA121&lt;55,0,IF(AND('SEC Calculator 2022'!AA121&gt;=55,'SEC Calculator 2022'!AA121&lt;59.99),(120-0.03*'SEC Calculator 2022'!J121),IF(AND('SEC Calculator 2022'!AA121&gt;=60,'SEC Calculator 2022'!AA121&lt;=64.99),(360-0.09*'SEC Calculator 2022'!J121),IF(AND('SEC Calculator 2022'!AA121&gt;=65,'SEC Calculator 2022'!AA121&lt;=66.99),(600-0.15*'SEC Calculator 2022'!J121),960-0.24*'SEC Calculator 2022'!J121))))),0)</f>
        <v>0</v>
      </c>
      <c r="AC121" s="80">
        <f t="shared" si="18"/>
        <v>122</v>
      </c>
      <c r="AD121" s="79">
        <f>IFERROR(IF(K121&lt;=3000,K121*VLOOKUP(AC121,'SEC Appendix V2'!$E$8:$H$107,3,FALSE),IF(AC121&lt;55,0,IF(AND('SEC Calculator 2022'!AC121&gt;=55,'SEC Calculator 2022'!AC121&lt;59.99),(120-0.03*'SEC Calculator 2022'!K121),IF(AND('SEC Calculator 2022'!AC121&gt;=60,'SEC Calculator 2022'!AC121&lt;=64.99),(360-0.09*'SEC Calculator 2022'!K121),IF(AND('SEC Calculator 2022'!AC121&gt;=65,'SEC Calculator 2022'!AC121&lt;=66.99),(600-0.15*'SEC Calculator 2022'!K121),960-0.24*'SEC Calculator 2022'!K121))))),0)</f>
        <v>0</v>
      </c>
      <c r="AE121" s="80">
        <f t="shared" si="19"/>
        <v>122</v>
      </c>
      <c r="AF121" s="79">
        <f>IFERROR(IF(L121&lt;=3000,L121*VLOOKUP(AE121,'SEC Appendix V2'!$E$8:$H$107,3,FALSE),IF(AE121&lt;55,0,IF(AND('SEC Calculator 2022'!AE121&gt;=55,'SEC Calculator 2022'!AE121&lt;59.99),(120-0.03*'SEC Calculator 2022'!L121),IF(AND('SEC Calculator 2022'!AE121&gt;=60,'SEC Calculator 2022'!AE121&lt;=64.99),(360-0.09*'SEC Calculator 2022'!L121),IF(AND('SEC Calculator 2022'!AE121&gt;=65,'SEC Calculator 2022'!AE121&lt;=66.99),(600-0.15*'SEC Calculator 2022'!L121),960-0.24*'SEC Calculator 2022'!L121))))),0)</f>
        <v>0</v>
      </c>
      <c r="AG121" s="80">
        <f t="shared" si="20"/>
        <v>122</v>
      </c>
      <c r="AH121" s="79">
        <f>IFERROR(IF(M121&lt;=3000,M121*VLOOKUP(AG121,'SEC Appendix V2'!$E$8:$H$107,3,FALSE),IF(AG121&lt;55,0,IF(AND('SEC Calculator 2022'!AG121&gt;=55,'SEC Calculator 2022'!AG121&lt;59.99),(120-0.03*'SEC Calculator 2022'!M121),IF(AND('SEC Calculator 2022'!AG121&gt;=60,'SEC Calculator 2022'!AG121&lt;=64.99),(360-0.09*'SEC Calculator 2022'!M121),IF(AND('SEC Calculator 2022'!AG121&gt;=65,'SEC Calculator 2022'!AG121&lt;=66.99),(600-0.15*'SEC Calculator 2022'!M121),960-0.24*'SEC Calculator 2022'!M121))))),0)</f>
        <v>0</v>
      </c>
      <c r="AI121" s="80">
        <f t="shared" si="21"/>
        <v>122</v>
      </c>
      <c r="AJ121" s="79">
        <f>IFERROR(IF(N121&lt;=3000,N121*VLOOKUP(AI121,'SEC Appendix V2'!$E$8:$H$107,3,FALSE),IF(AI121&lt;55,0,IF(AND('SEC Calculator 2022'!AI121&gt;=55,'SEC Calculator 2022'!AI121&lt;59.99),(120-0.03*'SEC Calculator 2022'!N121),IF(AND('SEC Calculator 2022'!AI121&gt;=60,'SEC Calculator 2022'!AI121&lt;=64.99),(360-0.09*'SEC Calculator 2022'!N121),IF(AND('SEC Calculator 2022'!AI121&gt;=65,'SEC Calculator 2022'!AI121&lt;=66.99),(600-0.15*'SEC Calculator 2022'!N121),960-0.24*'SEC Calculator 2022'!N121))))),0)</f>
        <v>0</v>
      </c>
      <c r="AK121" s="80">
        <f t="shared" si="22"/>
        <v>122</v>
      </c>
      <c r="AL121" s="79">
        <f>IFERROR(IF(O121&lt;=3000,O121*VLOOKUP(AK121,'SEC Appendix V2'!$E$8:$H$107,3,FALSE),IF(AK121&lt;55,0,IF(AND('SEC Calculator 2022'!AK121&gt;=55,'SEC Calculator 2022'!AK121&lt;59.99),(120-0.03*'SEC Calculator 2022'!O121),IF(AND('SEC Calculator 2022'!AK121&gt;=60,'SEC Calculator 2022'!AK121&lt;=64.99),(360-0.09*'SEC Calculator 2022'!O121),IF(AND('SEC Calculator 2022'!AK121&gt;=65,'SEC Calculator 2022'!AK121&lt;=66.99),(600-0.15*'SEC Calculator 2022'!O121),960-0.24*'SEC Calculator 2022'!O121))))),0)</f>
        <v>0</v>
      </c>
      <c r="AM121" s="80">
        <f t="shared" si="23"/>
        <v>122</v>
      </c>
      <c r="AN121" s="79">
        <f>IFERROR(IF(P121&lt;=3000,P121*VLOOKUP(AM121,'SEC Appendix V2'!$E$8:$H$107,3,FALSE),IF(AM121&lt;55,0,IF(AND('SEC Calculator 2022'!AM121&gt;=55,'SEC Calculator 2022'!AM121&lt;59.99),(120-0.03*'SEC Calculator 2022'!P121),IF(AND('SEC Calculator 2022'!AM121&gt;=60,'SEC Calculator 2022'!AM121&lt;=64.99),(360-0.09*'SEC Calculator 2022'!P121),IF(AND('SEC Calculator 2022'!AM121&gt;=65,'SEC Calculator 2022'!AM121&lt;=66.99),(600-0.15*'SEC Calculator 2022'!P121),960-0.24*'SEC Calculator 2022'!P121))))),0)</f>
        <v>0</v>
      </c>
      <c r="AO121" s="81">
        <f t="shared" si="24"/>
        <v>0</v>
      </c>
    </row>
    <row r="122" spans="1:41" outlineLevel="1" x14ac:dyDescent="0.25">
      <c r="A122" s="70">
        <v>93</v>
      </c>
      <c r="B122" s="58"/>
      <c r="C122" s="58"/>
      <c r="D122" s="59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50">
        <f t="shared" si="25"/>
        <v>122</v>
      </c>
      <c r="R122" s="77">
        <f>IFERROR(IF(E122&lt;=3000,E122*VLOOKUP(Q122,'SEC Appendix V2'!$E$8:$H$107,3,FALSE),IF(Q122&lt;55,0,IF(AND('SEC Calculator 2022'!Q122&gt;=55,'SEC Calculator 2022'!Q122&lt;59.99),(120-0.03*'SEC Calculator 2022'!E122),IF(AND('SEC Calculator 2022'!Q122&gt;=60,'SEC Calculator 2022'!Q122&lt;=64.99),(360-0.09*'SEC Calculator 2022'!E122),IF(AND('SEC Calculator 2022'!Q122&gt;=65,'SEC Calculator 2022'!Q122&lt;=66.99),(600-0.15*'SEC Calculator 2022'!E122),960-0.24*'SEC Calculator 2022'!E122))))),0)</f>
        <v>0</v>
      </c>
      <c r="S122" s="78">
        <f t="shared" si="13"/>
        <v>122</v>
      </c>
      <c r="T122" s="79">
        <f>IFERROR(IF(F122&lt;=3000,F122*VLOOKUP(S122,'SEC Appendix V2'!$E$8:$H$107,3,FALSE),IF(S122&lt;55,0,IF(AND('SEC Calculator 2022'!S122&gt;=55,'SEC Calculator 2022'!S122&lt;59.99),(120-0.03*'SEC Calculator 2022'!F122),IF(AND('SEC Calculator 2022'!S122&gt;=60,'SEC Calculator 2022'!S122&lt;=64.99),(360-0.09*'SEC Calculator 2022'!F122),IF(AND('SEC Calculator 2022'!S122&gt;=65,'SEC Calculator 2022'!S122&lt;=66.99),(600-0.15*'SEC Calculator 2022'!F122),960-0.24*'SEC Calculator 2022'!F122))))),0)</f>
        <v>0</v>
      </c>
      <c r="U122" s="80">
        <f t="shared" si="14"/>
        <v>122</v>
      </c>
      <c r="V122" s="79">
        <f>IFERROR(IF(G122&lt;=3000,G122*VLOOKUP(U122,'SEC Appendix V2'!$E$8:$H$107,3,FALSE),IF(U122&lt;55,0,IF(AND('SEC Calculator 2022'!U122&gt;=55,'SEC Calculator 2022'!U122&lt;59.99),(120-0.03*'SEC Calculator 2022'!G122),IF(AND('SEC Calculator 2022'!U122&gt;=60,'SEC Calculator 2022'!U122&lt;=64.99),(360-0.09*'SEC Calculator 2022'!G122),IF(AND('SEC Calculator 2022'!U122&gt;=65,'SEC Calculator 2022'!U122&lt;=66.99),(600-0.15*'SEC Calculator 2022'!G122),960-0.24*'SEC Calculator 2022'!G122))))),0)</f>
        <v>0</v>
      </c>
      <c r="W122" s="80">
        <f t="shared" si="15"/>
        <v>122</v>
      </c>
      <c r="X122" s="79">
        <f>IFERROR(IF(H122&lt;=3000,H122*VLOOKUP(W122,'SEC Appendix V2'!$E$8:$H$107,3,FALSE),IF(W122&lt;55,0,IF(AND('SEC Calculator 2022'!W122&gt;=55,'SEC Calculator 2022'!W122&lt;59.99),(120-0.03*'SEC Calculator 2022'!H122),IF(AND('SEC Calculator 2022'!W122&gt;=60,'SEC Calculator 2022'!W122&lt;=64.99),(360-0.09*'SEC Calculator 2022'!H122),IF(AND('SEC Calculator 2022'!W122&gt;=65,'SEC Calculator 2022'!W122&lt;=66.99),(600-0.15*'SEC Calculator 2022'!H122),960-0.24*'SEC Calculator 2022'!H122))))),0)</f>
        <v>0</v>
      </c>
      <c r="Y122" s="80">
        <f t="shared" si="16"/>
        <v>122</v>
      </c>
      <c r="Z122" s="79">
        <f>IFERROR(IF(I122&lt;=3000,I122*VLOOKUP(Y122,'SEC Appendix V2'!$E$8:$H$107,3,FALSE),IF(Y122&lt;55,0,IF(AND('SEC Calculator 2022'!Y122&gt;=55,'SEC Calculator 2022'!Y122&lt;59.99),(120-0.03*'SEC Calculator 2022'!I122),IF(AND('SEC Calculator 2022'!Y122&gt;=60,'SEC Calculator 2022'!Y122&lt;=64.99),(360-0.09*'SEC Calculator 2022'!I122),IF(AND('SEC Calculator 2022'!Y122&gt;=65,'SEC Calculator 2022'!Y122&lt;=66.99),(600-0.15*'SEC Calculator 2022'!I122),960-0.24*'SEC Calculator 2022'!I122))))),0)</f>
        <v>0</v>
      </c>
      <c r="AA122" s="80">
        <f t="shared" si="17"/>
        <v>122</v>
      </c>
      <c r="AB122" s="79">
        <f>IFERROR(IF(J122&lt;=3000,J122*VLOOKUP(AA122,'SEC Appendix V2'!$E$8:$H$107,3,FALSE),IF(AA122&lt;55,0,IF(AND('SEC Calculator 2022'!AA122&gt;=55,'SEC Calculator 2022'!AA122&lt;59.99),(120-0.03*'SEC Calculator 2022'!J122),IF(AND('SEC Calculator 2022'!AA122&gt;=60,'SEC Calculator 2022'!AA122&lt;=64.99),(360-0.09*'SEC Calculator 2022'!J122),IF(AND('SEC Calculator 2022'!AA122&gt;=65,'SEC Calculator 2022'!AA122&lt;=66.99),(600-0.15*'SEC Calculator 2022'!J122),960-0.24*'SEC Calculator 2022'!J122))))),0)</f>
        <v>0</v>
      </c>
      <c r="AC122" s="80">
        <f t="shared" si="18"/>
        <v>122</v>
      </c>
      <c r="AD122" s="79">
        <f>IFERROR(IF(K122&lt;=3000,K122*VLOOKUP(AC122,'SEC Appendix V2'!$E$8:$H$107,3,FALSE),IF(AC122&lt;55,0,IF(AND('SEC Calculator 2022'!AC122&gt;=55,'SEC Calculator 2022'!AC122&lt;59.99),(120-0.03*'SEC Calculator 2022'!K122),IF(AND('SEC Calculator 2022'!AC122&gt;=60,'SEC Calculator 2022'!AC122&lt;=64.99),(360-0.09*'SEC Calculator 2022'!K122),IF(AND('SEC Calculator 2022'!AC122&gt;=65,'SEC Calculator 2022'!AC122&lt;=66.99),(600-0.15*'SEC Calculator 2022'!K122),960-0.24*'SEC Calculator 2022'!K122))))),0)</f>
        <v>0</v>
      </c>
      <c r="AE122" s="80">
        <f t="shared" si="19"/>
        <v>122</v>
      </c>
      <c r="AF122" s="79">
        <f>IFERROR(IF(L122&lt;=3000,L122*VLOOKUP(AE122,'SEC Appendix V2'!$E$8:$H$107,3,FALSE),IF(AE122&lt;55,0,IF(AND('SEC Calculator 2022'!AE122&gt;=55,'SEC Calculator 2022'!AE122&lt;59.99),(120-0.03*'SEC Calculator 2022'!L122),IF(AND('SEC Calculator 2022'!AE122&gt;=60,'SEC Calculator 2022'!AE122&lt;=64.99),(360-0.09*'SEC Calculator 2022'!L122),IF(AND('SEC Calculator 2022'!AE122&gt;=65,'SEC Calculator 2022'!AE122&lt;=66.99),(600-0.15*'SEC Calculator 2022'!L122),960-0.24*'SEC Calculator 2022'!L122))))),0)</f>
        <v>0</v>
      </c>
      <c r="AG122" s="80">
        <f t="shared" si="20"/>
        <v>122</v>
      </c>
      <c r="AH122" s="79">
        <f>IFERROR(IF(M122&lt;=3000,M122*VLOOKUP(AG122,'SEC Appendix V2'!$E$8:$H$107,3,FALSE),IF(AG122&lt;55,0,IF(AND('SEC Calculator 2022'!AG122&gt;=55,'SEC Calculator 2022'!AG122&lt;59.99),(120-0.03*'SEC Calculator 2022'!M122),IF(AND('SEC Calculator 2022'!AG122&gt;=60,'SEC Calculator 2022'!AG122&lt;=64.99),(360-0.09*'SEC Calculator 2022'!M122),IF(AND('SEC Calculator 2022'!AG122&gt;=65,'SEC Calculator 2022'!AG122&lt;=66.99),(600-0.15*'SEC Calculator 2022'!M122),960-0.24*'SEC Calculator 2022'!M122))))),0)</f>
        <v>0</v>
      </c>
      <c r="AI122" s="80">
        <f t="shared" si="21"/>
        <v>122</v>
      </c>
      <c r="AJ122" s="79">
        <f>IFERROR(IF(N122&lt;=3000,N122*VLOOKUP(AI122,'SEC Appendix V2'!$E$8:$H$107,3,FALSE),IF(AI122&lt;55,0,IF(AND('SEC Calculator 2022'!AI122&gt;=55,'SEC Calculator 2022'!AI122&lt;59.99),(120-0.03*'SEC Calculator 2022'!N122),IF(AND('SEC Calculator 2022'!AI122&gt;=60,'SEC Calculator 2022'!AI122&lt;=64.99),(360-0.09*'SEC Calculator 2022'!N122),IF(AND('SEC Calculator 2022'!AI122&gt;=65,'SEC Calculator 2022'!AI122&lt;=66.99),(600-0.15*'SEC Calculator 2022'!N122),960-0.24*'SEC Calculator 2022'!N122))))),0)</f>
        <v>0</v>
      </c>
      <c r="AK122" s="80">
        <f t="shared" si="22"/>
        <v>122</v>
      </c>
      <c r="AL122" s="79">
        <f>IFERROR(IF(O122&lt;=3000,O122*VLOOKUP(AK122,'SEC Appendix V2'!$E$8:$H$107,3,FALSE),IF(AK122&lt;55,0,IF(AND('SEC Calculator 2022'!AK122&gt;=55,'SEC Calculator 2022'!AK122&lt;59.99),(120-0.03*'SEC Calculator 2022'!O122),IF(AND('SEC Calculator 2022'!AK122&gt;=60,'SEC Calculator 2022'!AK122&lt;=64.99),(360-0.09*'SEC Calculator 2022'!O122),IF(AND('SEC Calculator 2022'!AK122&gt;=65,'SEC Calculator 2022'!AK122&lt;=66.99),(600-0.15*'SEC Calculator 2022'!O122),960-0.24*'SEC Calculator 2022'!O122))))),0)</f>
        <v>0</v>
      </c>
      <c r="AM122" s="80">
        <f t="shared" si="23"/>
        <v>122</v>
      </c>
      <c r="AN122" s="79">
        <f>IFERROR(IF(P122&lt;=3000,P122*VLOOKUP(AM122,'SEC Appendix V2'!$E$8:$H$107,3,FALSE),IF(AM122&lt;55,0,IF(AND('SEC Calculator 2022'!AM122&gt;=55,'SEC Calculator 2022'!AM122&lt;59.99),(120-0.03*'SEC Calculator 2022'!P122),IF(AND('SEC Calculator 2022'!AM122&gt;=60,'SEC Calculator 2022'!AM122&lt;=64.99),(360-0.09*'SEC Calculator 2022'!P122),IF(AND('SEC Calculator 2022'!AM122&gt;=65,'SEC Calculator 2022'!AM122&lt;=66.99),(600-0.15*'SEC Calculator 2022'!P122),960-0.24*'SEC Calculator 2022'!P122))))),0)</f>
        <v>0</v>
      </c>
      <c r="AO122" s="81">
        <f t="shared" si="24"/>
        <v>0</v>
      </c>
    </row>
    <row r="123" spans="1:41" outlineLevel="1" x14ac:dyDescent="0.25">
      <c r="A123" s="70">
        <v>94</v>
      </c>
      <c r="B123" s="57"/>
      <c r="C123" s="58"/>
      <c r="D123" s="59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50">
        <f t="shared" si="25"/>
        <v>122</v>
      </c>
      <c r="R123" s="77">
        <f>IFERROR(IF(E123&lt;=3000,E123*VLOOKUP(Q123,'SEC Appendix V2'!$E$8:$H$107,3,FALSE),IF(Q123&lt;55,0,IF(AND('SEC Calculator 2022'!Q123&gt;=55,'SEC Calculator 2022'!Q123&lt;59.99),(120-0.03*'SEC Calculator 2022'!E123),IF(AND('SEC Calculator 2022'!Q123&gt;=60,'SEC Calculator 2022'!Q123&lt;=64.99),(360-0.09*'SEC Calculator 2022'!E123),IF(AND('SEC Calculator 2022'!Q123&gt;=65,'SEC Calculator 2022'!Q123&lt;=66.99),(600-0.15*'SEC Calculator 2022'!E123),960-0.24*'SEC Calculator 2022'!E123))))),0)</f>
        <v>0</v>
      </c>
      <c r="S123" s="78">
        <f t="shared" si="13"/>
        <v>122</v>
      </c>
      <c r="T123" s="79">
        <f>IFERROR(IF(F123&lt;=3000,F123*VLOOKUP(S123,'SEC Appendix V2'!$E$8:$H$107,3,FALSE),IF(S123&lt;55,0,IF(AND('SEC Calculator 2022'!S123&gt;=55,'SEC Calculator 2022'!S123&lt;59.99),(120-0.03*'SEC Calculator 2022'!F123),IF(AND('SEC Calculator 2022'!S123&gt;=60,'SEC Calculator 2022'!S123&lt;=64.99),(360-0.09*'SEC Calculator 2022'!F123),IF(AND('SEC Calculator 2022'!S123&gt;=65,'SEC Calculator 2022'!S123&lt;=66.99),(600-0.15*'SEC Calculator 2022'!F123),960-0.24*'SEC Calculator 2022'!F123))))),0)</f>
        <v>0</v>
      </c>
      <c r="U123" s="80">
        <f t="shared" si="14"/>
        <v>122</v>
      </c>
      <c r="V123" s="79">
        <f>IFERROR(IF(G123&lt;=3000,G123*VLOOKUP(U123,'SEC Appendix V2'!$E$8:$H$107,3,FALSE),IF(U123&lt;55,0,IF(AND('SEC Calculator 2022'!U123&gt;=55,'SEC Calculator 2022'!U123&lt;59.99),(120-0.03*'SEC Calculator 2022'!G123),IF(AND('SEC Calculator 2022'!U123&gt;=60,'SEC Calculator 2022'!U123&lt;=64.99),(360-0.09*'SEC Calculator 2022'!G123),IF(AND('SEC Calculator 2022'!U123&gt;=65,'SEC Calculator 2022'!U123&lt;=66.99),(600-0.15*'SEC Calculator 2022'!G123),960-0.24*'SEC Calculator 2022'!G123))))),0)</f>
        <v>0</v>
      </c>
      <c r="W123" s="80">
        <f t="shared" si="15"/>
        <v>122</v>
      </c>
      <c r="X123" s="79">
        <f>IFERROR(IF(H123&lt;=3000,H123*VLOOKUP(W123,'SEC Appendix V2'!$E$8:$H$107,3,FALSE),IF(W123&lt;55,0,IF(AND('SEC Calculator 2022'!W123&gt;=55,'SEC Calculator 2022'!W123&lt;59.99),(120-0.03*'SEC Calculator 2022'!H123),IF(AND('SEC Calculator 2022'!W123&gt;=60,'SEC Calculator 2022'!W123&lt;=64.99),(360-0.09*'SEC Calculator 2022'!H123),IF(AND('SEC Calculator 2022'!W123&gt;=65,'SEC Calculator 2022'!W123&lt;=66.99),(600-0.15*'SEC Calculator 2022'!H123),960-0.24*'SEC Calculator 2022'!H123))))),0)</f>
        <v>0</v>
      </c>
      <c r="Y123" s="80">
        <f t="shared" si="16"/>
        <v>122</v>
      </c>
      <c r="Z123" s="79">
        <f>IFERROR(IF(I123&lt;=3000,I123*VLOOKUP(Y123,'SEC Appendix V2'!$E$8:$H$107,3,FALSE),IF(Y123&lt;55,0,IF(AND('SEC Calculator 2022'!Y123&gt;=55,'SEC Calculator 2022'!Y123&lt;59.99),(120-0.03*'SEC Calculator 2022'!I123),IF(AND('SEC Calculator 2022'!Y123&gt;=60,'SEC Calculator 2022'!Y123&lt;=64.99),(360-0.09*'SEC Calculator 2022'!I123),IF(AND('SEC Calculator 2022'!Y123&gt;=65,'SEC Calculator 2022'!Y123&lt;=66.99),(600-0.15*'SEC Calculator 2022'!I123),960-0.24*'SEC Calculator 2022'!I123))))),0)</f>
        <v>0</v>
      </c>
      <c r="AA123" s="80">
        <f t="shared" si="17"/>
        <v>122</v>
      </c>
      <c r="AB123" s="79">
        <f>IFERROR(IF(J123&lt;=3000,J123*VLOOKUP(AA123,'SEC Appendix V2'!$E$8:$H$107,3,FALSE),IF(AA123&lt;55,0,IF(AND('SEC Calculator 2022'!AA123&gt;=55,'SEC Calculator 2022'!AA123&lt;59.99),(120-0.03*'SEC Calculator 2022'!J123),IF(AND('SEC Calculator 2022'!AA123&gt;=60,'SEC Calculator 2022'!AA123&lt;=64.99),(360-0.09*'SEC Calculator 2022'!J123),IF(AND('SEC Calculator 2022'!AA123&gt;=65,'SEC Calculator 2022'!AA123&lt;=66.99),(600-0.15*'SEC Calculator 2022'!J123),960-0.24*'SEC Calculator 2022'!J123))))),0)</f>
        <v>0</v>
      </c>
      <c r="AC123" s="80">
        <f t="shared" si="18"/>
        <v>122</v>
      </c>
      <c r="AD123" s="79">
        <f>IFERROR(IF(K123&lt;=3000,K123*VLOOKUP(AC123,'SEC Appendix V2'!$E$8:$H$107,3,FALSE),IF(AC123&lt;55,0,IF(AND('SEC Calculator 2022'!AC123&gt;=55,'SEC Calculator 2022'!AC123&lt;59.99),(120-0.03*'SEC Calculator 2022'!K123),IF(AND('SEC Calculator 2022'!AC123&gt;=60,'SEC Calculator 2022'!AC123&lt;=64.99),(360-0.09*'SEC Calculator 2022'!K123),IF(AND('SEC Calculator 2022'!AC123&gt;=65,'SEC Calculator 2022'!AC123&lt;=66.99),(600-0.15*'SEC Calculator 2022'!K123),960-0.24*'SEC Calculator 2022'!K123))))),0)</f>
        <v>0</v>
      </c>
      <c r="AE123" s="80">
        <f t="shared" si="19"/>
        <v>122</v>
      </c>
      <c r="AF123" s="79">
        <f>IFERROR(IF(L123&lt;=3000,L123*VLOOKUP(AE123,'SEC Appendix V2'!$E$8:$H$107,3,FALSE),IF(AE123&lt;55,0,IF(AND('SEC Calculator 2022'!AE123&gt;=55,'SEC Calculator 2022'!AE123&lt;59.99),(120-0.03*'SEC Calculator 2022'!L123),IF(AND('SEC Calculator 2022'!AE123&gt;=60,'SEC Calculator 2022'!AE123&lt;=64.99),(360-0.09*'SEC Calculator 2022'!L123),IF(AND('SEC Calculator 2022'!AE123&gt;=65,'SEC Calculator 2022'!AE123&lt;=66.99),(600-0.15*'SEC Calculator 2022'!L123),960-0.24*'SEC Calculator 2022'!L123))))),0)</f>
        <v>0</v>
      </c>
      <c r="AG123" s="80">
        <f t="shared" si="20"/>
        <v>122</v>
      </c>
      <c r="AH123" s="79">
        <f>IFERROR(IF(M123&lt;=3000,M123*VLOOKUP(AG123,'SEC Appendix V2'!$E$8:$H$107,3,FALSE),IF(AG123&lt;55,0,IF(AND('SEC Calculator 2022'!AG123&gt;=55,'SEC Calculator 2022'!AG123&lt;59.99),(120-0.03*'SEC Calculator 2022'!M123),IF(AND('SEC Calculator 2022'!AG123&gt;=60,'SEC Calculator 2022'!AG123&lt;=64.99),(360-0.09*'SEC Calculator 2022'!M123),IF(AND('SEC Calculator 2022'!AG123&gt;=65,'SEC Calculator 2022'!AG123&lt;=66.99),(600-0.15*'SEC Calculator 2022'!M123),960-0.24*'SEC Calculator 2022'!M123))))),0)</f>
        <v>0</v>
      </c>
      <c r="AI123" s="80">
        <f t="shared" si="21"/>
        <v>122</v>
      </c>
      <c r="AJ123" s="79">
        <f>IFERROR(IF(N123&lt;=3000,N123*VLOOKUP(AI123,'SEC Appendix V2'!$E$8:$H$107,3,FALSE),IF(AI123&lt;55,0,IF(AND('SEC Calculator 2022'!AI123&gt;=55,'SEC Calculator 2022'!AI123&lt;59.99),(120-0.03*'SEC Calculator 2022'!N123),IF(AND('SEC Calculator 2022'!AI123&gt;=60,'SEC Calculator 2022'!AI123&lt;=64.99),(360-0.09*'SEC Calculator 2022'!N123),IF(AND('SEC Calculator 2022'!AI123&gt;=65,'SEC Calculator 2022'!AI123&lt;=66.99),(600-0.15*'SEC Calculator 2022'!N123),960-0.24*'SEC Calculator 2022'!N123))))),0)</f>
        <v>0</v>
      </c>
      <c r="AK123" s="80">
        <f t="shared" si="22"/>
        <v>122</v>
      </c>
      <c r="AL123" s="79">
        <f>IFERROR(IF(O123&lt;=3000,O123*VLOOKUP(AK123,'SEC Appendix V2'!$E$8:$H$107,3,FALSE),IF(AK123&lt;55,0,IF(AND('SEC Calculator 2022'!AK123&gt;=55,'SEC Calculator 2022'!AK123&lt;59.99),(120-0.03*'SEC Calculator 2022'!O123),IF(AND('SEC Calculator 2022'!AK123&gt;=60,'SEC Calculator 2022'!AK123&lt;=64.99),(360-0.09*'SEC Calculator 2022'!O123),IF(AND('SEC Calculator 2022'!AK123&gt;=65,'SEC Calculator 2022'!AK123&lt;=66.99),(600-0.15*'SEC Calculator 2022'!O123),960-0.24*'SEC Calculator 2022'!O123))))),0)</f>
        <v>0</v>
      </c>
      <c r="AM123" s="80">
        <f t="shared" si="23"/>
        <v>122</v>
      </c>
      <c r="AN123" s="79">
        <f>IFERROR(IF(P123&lt;=3000,P123*VLOOKUP(AM123,'SEC Appendix V2'!$E$8:$H$107,3,FALSE),IF(AM123&lt;55,0,IF(AND('SEC Calculator 2022'!AM123&gt;=55,'SEC Calculator 2022'!AM123&lt;59.99),(120-0.03*'SEC Calculator 2022'!P123),IF(AND('SEC Calculator 2022'!AM123&gt;=60,'SEC Calculator 2022'!AM123&lt;=64.99),(360-0.09*'SEC Calculator 2022'!P123),IF(AND('SEC Calculator 2022'!AM123&gt;=65,'SEC Calculator 2022'!AM123&lt;=66.99),(600-0.15*'SEC Calculator 2022'!P123),960-0.24*'SEC Calculator 2022'!P123))))),0)</f>
        <v>0</v>
      </c>
      <c r="AO123" s="81">
        <f t="shared" si="24"/>
        <v>0</v>
      </c>
    </row>
    <row r="124" spans="1:41" outlineLevel="1" x14ac:dyDescent="0.25">
      <c r="A124" s="70">
        <v>95</v>
      </c>
      <c r="B124" s="57"/>
      <c r="C124" s="58"/>
      <c r="D124" s="59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50">
        <f t="shared" si="25"/>
        <v>122</v>
      </c>
      <c r="R124" s="77">
        <f>IFERROR(IF(E124&lt;=3000,E124*VLOOKUP(Q124,'SEC Appendix V2'!$E$8:$H$107,3,FALSE),IF(Q124&lt;55,0,IF(AND('SEC Calculator 2022'!Q124&gt;=55,'SEC Calculator 2022'!Q124&lt;59.99),(120-0.03*'SEC Calculator 2022'!E124),IF(AND('SEC Calculator 2022'!Q124&gt;=60,'SEC Calculator 2022'!Q124&lt;=64.99),(360-0.09*'SEC Calculator 2022'!E124),IF(AND('SEC Calculator 2022'!Q124&gt;=65,'SEC Calculator 2022'!Q124&lt;=66.99),(600-0.15*'SEC Calculator 2022'!E124),960-0.24*'SEC Calculator 2022'!E124))))),0)</f>
        <v>0</v>
      </c>
      <c r="S124" s="78">
        <f t="shared" si="13"/>
        <v>122</v>
      </c>
      <c r="T124" s="79">
        <f>IFERROR(IF(F124&lt;=3000,F124*VLOOKUP(S124,'SEC Appendix V2'!$E$8:$H$107,3,FALSE),IF(S124&lt;55,0,IF(AND('SEC Calculator 2022'!S124&gt;=55,'SEC Calculator 2022'!S124&lt;59.99),(120-0.03*'SEC Calculator 2022'!F124),IF(AND('SEC Calculator 2022'!S124&gt;=60,'SEC Calculator 2022'!S124&lt;=64.99),(360-0.09*'SEC Calculator 2022'!F124),IF(AND('SEC Calculator 2022'!S124&gt;=65,'SEC Calculator 2022'!S124&lt;=66.99),(600-0.15*'SEC Calculator 2022'!F124),960-0.24*'SEC Calculator 2022'!F124))))),0)</f>
        <v>0</v>
      </c>
      <c r="U124" s="80">
        <f t="shared" si="14"/>
        <v>122</v>
      </c>
      <c r="V124" s="79">
        <f>IFERROR(IF(G124&lt;=3000,G124*VLOOKUP(U124,'SEC Appendix V2'!$E$8:$H$107,3,FALSE),IF(U124&lt;55,0,IF(AND('SEC Calculator 2022'!U124&gt;=55,'SEC Calculator 2022'!U124&lt;59.99),(120-0.03*'SEC Calculator 2022'!G124),IF(AND('SEC Calculator 2022'!U124&gt;=60,'SEC Calculator 2022'!U124&lt;=64.99),(360-0.09*'SEC Calculator 2022'!G124),IF(AND('SEC Calculator 2022'!U124&gt;=65,'SEC Calculator 2022'!U124&lt;=66.99),(600-0.15*'SEC Calculator 2022'!G124),960-0.24*'SEC Calculator 2022'!G124))))),0)</f>
        <v>0</v>
      </c>
      <c r="W124" s="80">
        <f t="shared" si="15"/>
        <v>122</v>
      </c>
      <c r="X124" s="79">
        <f>IFERROR(IF(H124&lt;=3000,H124*VLOOKUP(W124,'SEC Appendix V2'!$E$8:$H$107,3,FALSE),IF(W124&lt;55,0,IF(AND('SEC Calculator 2022'!W124&gt;=55,'SEC Calculator 2022'!W124&lt;59.99),(120-0.03*'SEC Calculator 2022'!H124),IF(AND('SEC Calculator 2022'!W124&gt;=60,'SEC Calculator 2022'!W124&lt;=64.99),(360-0.09*'SEC Calculator 2022'!H124),IF(AND('SEC Calculator 2022'!W124&gt;=65,'SEC Calculator 2022'!W124&lt;=66.99),(600-0.15*'SEC Calculator 2022'!H124),960-0.24*'SEC Calculator 2022'!H124))))),0)</f>
        <v>0</v>
      </c>
      <c r="Y124" s="80">
        <f t="shared" si="16"/>
        <v>122</v>
      </c>
      <c r="Z124" s="79">
        <f>IFERROR(IF(I124&lt;=3000,I124*VLOOKUP(Y124,'SEC Appendix V2'!$E$8:$H$107,3,FALSE),IF(Y124&lt;55,0,IF(AND('SEC Calculator 2022'!Y124&gt;=55,'SEC Calculator 2022'!Y124&lt;59.99),(120-0.03*'SEC Calculator 2022'!I124),IF(AND('SEC Calculator 2022'!Y124&gt;=60,'SEC Calculator 2022'!Y124&lt;=64.99),(360-0.09*'SEC Calculator 2022'!I124),IF(AND('SEC Calculator 2022'!Y124&gt;=65,'SEC Calculator 2022'!Y124&lt;=66.99),(600-0.15*'SEC Calculator 2022'!I124),960-0.24*'SEC Calculator 2022'!I124))))),0)</f>
        <v>0</v>
      </c>
      <c r="AA124" s="80">
        <f t="shared" si="17"/>
        <v>122</v>
      </c>
      <c r="AB124" s="79">
        <f>IFERROR(IF(J124&lt;=3000,J124*VLOOKUP(AA124,'SEC Appendix V2'!$E$8:$H$107,3,FALSE),IF(AA124&lt;55,0,IF(AND('SEC Calculator 2022'!AA124&gt;=55,'SEC Calculator 2022'!AA124&lt;59.99),(120-0.03*'SEC Calculator 2022'!J124),IF(AND('SEC Calculator 2022'!AA124&gt;=60,'SEC Calculator 2022'!AA124&lt;=64.99),(360-0.09*'SEC Calculator 2022'!J124),IF(AND('SEC Calculator 2022'!AA124&gt;=65,'SEC Calculator 2022'!AA124&lt;=66.99),(600-0.15*'SEC Calculator 2022'!J124),960-0.24*'SEC Calculator 2022'!J124))))),0)</f>
        <v>0</v>
      </c>
      <c r="AC124" s="80">
        <f t="shared" si="18"/>
        <v>122</v>
      </c>
      <c r="AD124" s="79">
        <f>IFERROR(IF(K124&lt;=3000,K124*VLOOKUP(AC124,'SEC Appendix V2'!$E$8:$H$107,3,FALSE),IF(AC124&lt;55,0,IF(AND('SEC Calculator 2022'!AC124&gt;=55,'SEC Calculator 2022'!AC124&lt;59.99),(120-0.03*'SEC Calculator 2022'!K124),IF(AND('SEC Calculator 2022'!AC124&gt;=60,'SEC Calculator 2022'!AC124&lt;=64.99),(360-0.09*'SEC Calculator 2022'!K124),IF(AND('SEC Calculator 2022'!AC124&gt;=65,'SEC Calculator 2022'!AC124&lt;=66.99),(600-0.15*'SEC Calculator 2022'!K124),960-0.24*'SEC Calculator 2022'!K124))))),0)</f>
        <v>0</v>
      </c>
      <c r="AE124" s="80">
        <f t="shared" si="19"/>
        <v>122</v>
      </c>
      <c r="AF124" s="79">
        <f>IFERROR(IF(L124&lt;=3000,L124*VLOOKUP(AE124,'SEC Appendix V2'!$E$8:$H$107,3,FALSE),IF(AE124&lt;55,0,IF(AND('SEC Calculator 2022'!AE124&gt;=55,'SEC Calculator 2022'!AE124&lt;59.99),(120-0.03*'SEC Calculator 2022'!L124),IF(AND('SEC Calculator 2022'!AE124&gt;=60,'SEC Calculator 2022'!AE124&lt;=64.99),(360-0.09*'SEC Calculator 2022'!L124),IF(AND('SEC Calculator 2022'!AE124&gt;=65,'SEC Calculator 2022'!AE124&lt;=66.99),(600-0.15*'SEC Calculator 2022'!L124),960-0.24*'SEC Calculator 2022'!L124))))),0)</f>
        <v>0</v>
      </c>
      <c r="AG124" s="80">
        <f t="shared" si="20"/>
        <v>122</v>
      </c>
      <c r="AH124" s="79">
        <f>IFERROR(IF(M124&lt;=3000,M124*VLOOKUP(AG124,'SEC Appendix V2'!$E$8:$H$107,3,FALSE),IF(AG124&lt;55,0,IF(AND('SEC Calculator 2022'!AG124&gt;=55,'SEC Calculator 2022'!AG124&lt;59.99),(120-0.03*'SEC Calculator 2022'!M124),IF(AND('SEC Calculator 2022'!AG124&gt;=60,'SEC Calculator 2022'!AG124&lt;=64.99),(360-0.09*'SEC Calculator 2022'!M124),IF(AND('SEC Calculator 2022'!AG124&gt;=65,'SEC Calculator 2022'!AG124&lt;=66.99),(600-0.15*'SEC Calculator 2022'!M124),960-0.24*'SEC Calculator 2022'!M124))))),0)</f>
        <v>0</v>
      </c>
      <c r="AI124" s="80">
        <f t="shared" si="21"/>
        <v>122</v>
      </c>
      <c r="AJ124" s="79">
        <f>IFERROR(IF(N124&lt;=3000,N124*VLOOKUP(AI124,'SEC Appendix V2'!$E$8:$H$107,3,FALSE),IF(AI124&lt;55,0,IF(AND('SEC Calculator 2022'!AI124&gt;=55,'SEC Calculator 2022'!AI124&lt;59.99),(120-0.03*'SEC Calculator 2022'!N124),IF(AND('SEC Calculator 2022'!AI124&gt;=60,'SEC Calculator 2022'!AI124&lt;=64.99),(360-0.09*'SEC Calculator 2022'!N124),IF(AND('SEC Calculator 2022'!AI124&gt;=65,'SEC Calculator 2022'!AI124&lt;=66.99),(600-0.15*'SEC Calculator 2022'!N124),960-0.24*'SEC Calculator 2022'!N124))))),0)</f>
        <v>0</v>
      </c>
      <c r="AK124" s="80">
        <f t="shared" si="22"/>
        <v>122</v>
      </c>
      <c r="AL124" s="79">
        <f>IFERROR(IF(O124&lt;=3000,O124*VLOOKUP(AK124,'SEC Appendix V2'!$E$8:$H$107,3,FALSE),IF(AK124&lt;55,0,IF(AND('SEC Calculator 2022'!AK124&gt;=55,'SEC Calculator 2022'!AK124&lt;59.99),(120-0.03*'SEC Calculator 2022'!O124),IF(AND('SEC Calculator 2022'!AK124&gt;=60,'SEC Calculator 2022'!AK124&lt;=64.99),(360-0.09*'SEC Calculator 2022'!O124),IF(AND('SEC Calculator 2022'!AK124&gt;=65,'SEC Calculator 2022'!AK124&lt;=66.99),(600-0.15*'SEC Calculator 2022'!O124),960-0.24*'SEC Calculator 2022'!O124))))),0)</f>
        <v>0</v>
      </c>
      <c r="AM124" s="80">
        <f t="shared" si="23"/>
        <v>122</v>
      </c>
      <c r="AN124" s="79">
        <f>IFERROR(IF(P124&lt;=3000,P124*VLOOKUP(AM124,'SEC Appendix V2'!$E$8:$H$107,3,FALSE),IF(AM124&lt;55,0,IF(AND('SEC Calculator 2022'!AM124&gt;=55,'SEC Calculator 2022'!AM124&lt;59.99),(120-0.03*'SEC Calculator 2022'!P124),IF(AND('SEC Calculator 2022'!AM124&gt;=60,'SEC Calculator 2022'!AM124&lt;=64.99),(360-0.09*'SEC Calculator 2022'!P124),IF(AND('SEC Calculator 2022'!AM124&gt;=65,'SEC Calculator 2022'!AM124&lt;=66.99),(600-0.15*'SEC Calculator 2022'!P124),960-0.24*'SEC Calculator 2022'!P124))))),0)</f>
        <v>0</v>
      </c>
      <c r="AO124" s="81">
        <f t="shared" si="24"/>
        <v>0</v>
      </c>
    </row>
    <row r="125" spans="1:41" outlineLevel="1" x14ac:dyDescent="0.25">
      <c r="A125" s="70">
        <v>96</v>
      </c>
      <c r="B125" s="58"/>
      <c r="C125" s="58"/>
      <c r="D125" s="59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50">
        <f t="shared" si="25"/>
        <v>122</v>
      </c>
      <c r="R125" s="77">
        <f>IFERROR(IF(E125&lt;=3000,E125*VLOOKUP(Q125,'SEC Appendix V2'!$E$8:$H$107,3,FALSE),IF(Q125&lt;55,0,IF(AND('SEC Calculator 2022'!Q125&gt;=55,'SEC Calculator 2022'!Q125&lt;59.99),(120-0.03*'SEC Calculator 2022'!E125),IF(AND('SEC Calculator 2022'!Q125&gt;=60,'SEC Calculator 2022'!Q125&lt;=64.99),(360-0.09*'SEC Calculator 2022'!E125),IF(AND('SEC Calculator 2022'!Q125&gt;=65,'SEC Calculator 2022'!Q125&lt;=66.99),(600-0.15*'SEC Calculator 2022'!E125),960-0.24*'SEC Calculator 2022'!E125))))),0)</f>
        <v>0</v>
      </c>
      <c r="S125" s="78">
        <f t="shared" si="13"/>
        <v>122</v>
      </c>
      <c r="T125" s="79">
        <f>IFERROR(IF(F125&lt;=3000,F125*VLOOKUP(S125,'SEC Appendix V2'!$E$8:$H$107,3,FALSE),IF(S125&lt;55,0,IF(AND('SEC Calculator 2022'!S125&gt;=55,'SEC Calculator 2022'!S125&lt;59.99),(120-0.03*'SEC Calculator 2022'!F125),IF(AND('SEC Calculator 2022'!S125&gt;=60,'SEC Calculator 2022'!S125&lt;=64.99),(360-0.09*'SEC Calculator 2022'!F125),IF(AND('SEC Calculator 2022'!S125&gt;=65,'SEC Calculator 2022'!S125&lt;=66.99),(600-0.15*'SEC Calculator 2022'!F125),960-0.24*'SEC Calculator 2022'!F125))))),0)</f>
        <v>0</v>
      </c>
      <c r="U125" s="80">
        <f t="shared" si="14"/>
        <v>122</v>
      </c>
      <c r="V125" s="79">
        <f>IFERROR(IF(G125&lt;=3000,G125*VLOOKUP(U125,'SEC Appendix V2'!$E$8:$H$107,3,FALSE),IF(U125&lt;55,0,IF(AND('SEC Calculator 2022'!U125&gt;=55,'SEC Calculator 2022'!U125&lt;59.99),(120-0.03*'SEC Calculator 2022'!G125),IF(AND('SEC Calculator 2022'!U125&gt;=60,'SEC Calculator 2022'!U125&lt;=64.99),(360-0.09*'SEC Calculator 2022'!G125),IF(AND('SEC Calculator 2022'!U125&gt;=65,'SEC Calculator 2022'!U125&lt;=66.99),(600-0.15*'SEC Calculator 2022'!G125),960-0.24*'SEC Calculator 2022'!G125))))),0)</f>
        <v>0</v>
      </c>
      <c r="W125" s="80">
        <f t="shared" si="15"/>
        <v>122</v>
      </c>
      <c r="X125" s="79">
        <f>IFERROR(IF(H125&lt;=3000,H125*VLOOKUP(W125,'SEC Appendix V2'!$E$8:$H$107,3,FALSE),IF(W125&lt;55,0,IF(AND('SEC Calculator 2022'!W125&gt;=55,'SEC Calculator 2022'!W125&lt;59.99),(120-0.03*'SEC Calculator 2022'!H125),IF(AND('SEC Calculator 2022'!W125&gt;=60,'SEC Calculator 2022'!W125&lt;=64.99),(360-0.09*'SEC Calculator 2022'!H125),IF(AND('SEC Calculator 2022'!W125&gt;=65,'SEC Calculator 2022'!W125&lt;=66.99),(600-0.15*'SEC Calculator 2022'!H125),960-0.24*'SEC Calculator 2022'!H125))))),0)</f>
        <v>0</v>
      </c>
      <c r="Y125" s="80">
        <f t="shared" si="16"/>
        <v>122</v>
      </c>
      <c r="Z125" s="79">
        <f>IFERROR(IF(I125&lt;=3000,I125*VLOOKUP(Y125,'SEC Appendix V2'!$E$8:$H$107,3,FALSE),IF(Y125&lt;55,0,IF(AND('SEC Calculator 2022'!Y125&gt;=55,'SEC Calculator 2022'!Y125&lt;59.99),(120-0.03*'SEC Calculator 2022'!I125),IF(AND('SEC Calculator 2022'!Y125&gt;=60,'SEC Calculator 2022'!Y125&lt;=64.99),(360-0.09*'SEC Calculator 2022'!I125),IF(AND('SEC Calculator 2022'!Y125&gt;=65,'SEC Calculator 2022'!Y125&lt;=66.99),(600-0.15*'SEC Calculator 2022'!I125),960-0.24*'SEC Calculator 2022'!I125))))),0)</f>
        <v>0</v>
      </c>
      <c r="AA125" s="80">
        <f t="shared" si="17"/>
        <v>122</v>
      </c>
      <c r="AB125" s="79">
        <f>IFERROR(IF(J125&lt;=3000,J125*VLOOKUP(AA125,'SEC Appendix V2'!$E$8:$H$107,3,FALSE),IF(AA125&lt;55,0,IF(AND('SEC Calculator 2022'!AA125&gt;=55,'SEC Calculator 2022'!AA125&lt;59.99),(120-0.03*'SEC Calculator 2022'!J125),IF(AND('SEC Calculator 2022'!AA125&gt;=60,'SEC Calculator 2022'!AA125&lt;=64.99),(360-0.09*'SEC Calculator 2022'!J125),IF(AND('SEC Calculator 2022'!AA125&gt;=65,'SEC Calculator 2022'!AA125&lt;=66.99),(600-0.15*'SEC Calculator 2022'!J125),960-0.24*'SEC Calculator 2022'!J125))))),0)</f>
        <v>0</v>
      </c>
      <c r="AC125" s="80">
        <f t="shared" si="18"/>
        <v>122</v>
      </c>
      <c r="AD125" s="79">
        <f>IFERROR(IF(K125&lt;=3000,K125*VLOOKUP(AC125,'SEC Appendix V2'!$E$8:$H$107,3,FALSE),IF(AC125&lt;55,0,IF(AND('SEC Calculator 2022'!AC125&gt;=55,'SEC Calculator 2022'!AC125&lt;59.99),(120-0.03*'SEC Calculator 2022'!K125),IF(AND('SEC Calculator 2022'!AC125&gt;=60,'SEC Calculator 2022'!AC125&lt;=64.99),(360-0.09*'SEC Calculator 2022'!K125),IF(AND('SEC Calculator 2022'!AC125&gt;=65,'SEC Calculator 2022'!AC125&lt;=66.99),(600-0.15*'SEC Calculator 2022'!K125),960-0.24*'SEC Calculator 2022'!K125))))),0)</f>
        <v>0</v>
      </c>
      <c r="AE125" s="80">
        <f t="shared" si="19"/>
        <v>122</v>
      </c>
      <c r="AF125" s="79">
        <f>IFERROR(IF(L125&lt;=3000,L125*VLOOKUP(AE125,'SEC Appendix V2'!$E$8:$H$107,3,FALSE),IF(AE125&lt;55,0,IF(AND('SEC Calculator 2022'!AE125&gt;=55,'SEC Calculator 2022'!AE125&lt;59.99),(120-0.03*'SEC Calculator 2022'!L125),IF(AND('SEC Calculator 2022'!AE125&gt;=60,'SEC Calculator 2022'!AE125&lt;=64.99),(360-0.09*'SEC Calculator 2022'!L125),IF(AND('SEC Calculator 2022'!AE125&gt;=65,'SEC Calculator 2022'!AE125&lt;=66.99),(600-0.15*'SEC Calculator 2022'!L125),960-0.24*'SEC Calculator 2022'!L125))))),0)</f>
        <v>0</v>
      </c>
      <c r="AG125" s="80">
        <f t="shared" si="20"/>
        <v>122</v>
      </c>
      <c r="AH125" s="79">
        <f>IFERROR(IF(M125&lt;=3000,M125*VLOOKUP(AG125,'SEC Appendix V2'!$E$8:$H$107,3,FALSE),IF(AG125&lt;55,0,IF(AND('SEC Calculator 2022'!AG125&gt;=55,'SEC Calculator 2022'!AG125&lt;59.99),(120-0.03*'SEC Calculator 2022'!M125),IF(AND('SEC Calculator 2022'!AG125&gt;=60,'SEC Calculator 2022'!AG125&lt;=64.99),(360-0.09*'SEC Calculator 2022'!M125),IF(AND('SEC Calculator 2022'!AG125&gt;=65,'SEC Calculator 2022'!AG125&lt;=66.99),(600-0.15*'SEC Calculator 2022'!M125),960-0.24*'SEC Calculator 2022'!M125))))),0)</f>
        <v>0</v>
      </c>
      <c r="AI125" s="80">
        <f t="shared" si="21"/>
        <v>122</v>
      </c>
      <c r="AJ125" s="79">
        <f>IFERROR(IF(N125&lt;=3000,N125*VLOOKUP(AI125,'SEC Appendix V2'!$E$8:$H$107,3,FALSE),IF(AI125&lt;55,0,IF(AND('SEC Calculator 2022'!AI125&gt;=55,'SEC Calculator 2022'!AI125&lt;59.99),(120-0.03*'SEC Calculator 2022'!N125),IF(AND('SEC Calculator 2022'!AI125&gt;=60,'SEC Calculator 2022'!AI125&lt;=64.99),(360-0.09*'SEC Calculator 2022'!N125),IF(AND('SEC Calculator 2022'!AI125&gt;=65,'SEC Calculator 2022'!AI125&lt;=66.99),(600-0.15*'SEC Calculator 2022'!N125),960-0.24*'SEC Calculator 2022'!N125))))),0)</f>
        <v>0</v>
      </c>
      <c r="AK125" s="80">
        <f t="shared" si="22"/>
        <v>122</v>
      </c>
      <c r="AL125" s="79">
        <f>IFERROR(IF(O125&lt;=3000,O125*VLOOKUP(AK125,'SEC Appendix V2'!$E$8:$H$107,3,FALSE),IF(AK125&lt;55,0,IF(AND('SEC Calculator 2022'!AK125&gt;=55,'SEC Calculator 2022'!AK125&lt;59.99),(120-0.03*'SEC Calculator 2022'!O125),IF(AND('SEC Calculator 2022'!AK125&gt;=60,'SEC Calculator 2022'!AK125&lt;=64.99),(360-0.09*'SEC Calculator 2022'!O125),IF(AND('SEC Calculator 2022'!AK125&gt;=65,'SEC Calculator 2022'!AK125&lt;=66.99),(600-0.15*'SEC Calculator 2022'!O125),960-0.24*'SEC Calculator 2022'!O125))))),0)</f>
        <v>0</v>
      </c>
      <c r="AM125" s="80">
        <f t="shared" si="23"/>
        <v>122</v>
      </c>
      <c r="AN125" s="79">
        <f>IFERROR(IF(P125&lt;=3000,P125*VLOOKUP(AM125,'SEC Appendix V2'!$E$8:$H$107,3,FALSE),IF(AM125&lt;55,0,IF(AND('SEC Calculator 2022'!AM125&gt;=55,'SEC Calculator 2022'!AM125&lt;59.99),(120-0.03*'SEC Calculator 2022'!P125),IF(AND('SEC Calculator 2022'!AM125&gt;=60,'SEC Calculator 2022'!AM125&lt;=64.99),(360-0.09*'SEC Calculator 2022'!P125),IF(AND('SEC Calculator 2022'!AM125&gt;=65,'SEC Calculator 2022'!AM125&lt;=66.99),(600-0.15*'SEC Calculator 2022'!P125),960-0.24*'SEC Calculator 2022'!P125))))),0)</f>
        <v>0</v>
      </c>
      <c r="AO125" s="81">
        <f t="shared" si="24"/>
        <v>0</v>
      </c>
    </row>
    <row r="126" spans="1:41" outlineLevel="1" x14ac:dyDescent="0.25">
      <c r="A126" s="70">
        <v>97</v>
      </c>
      <c r="B126" s="57"/>
      <c r="C126" s="58"/>
      <c r="D126" s="59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50">
        <f t="shared" si="25"/>
        <v>122</v>
      </c>
      <c r="R126" s="77">
        <f>IFERROR(IF(E126&lt;=3000,E126*VLOOKUP(Q126,'SEC Appendix V2'!$E$8:$H$107,3,FALSE),IF(Q126&lt;55,0,IF(AND('SEC Calculator 2022'!Q126&gt;=55,'SEC Calculator 2022'!Q126&lt;59.99),(120-0.03*'SEC Calculator 2022'!E126),IF(AND('SEC Calculator 2022'!Q126&gt;=60,'SEC Calculator 2022'!Q126&lt;=64.99),(360-0.09*'SEC Calculator 2022'!E126),IF(AND('SEC Calculator 2022'!Q126&gt;=65,'SEC Calculator 2022'!Q126&lt;=66.99),(600-0.15*'SEC Calculator 2022'!E126),960-0.24*'SEC Calculator 2022'!E126))))),0)</f>
        <v>0</v>
      </c>
      <c r="S126" s="78">
        <f t="shared" si="13"/>
        <v>122</v>
      </c>
      <c r="T126" s="79">
        <f>IFERROR(IF(F126&lt;=3000,F126*VLOOKUP(S126,'SEC Appendix V2'!$E$8:$H$107,3,FALSE),IF(S126&lt;55,0,IF(AND('SEC Calculator 2022'!S126&gt;=55,'SEC Calculator 2022'!S126&lt;59.99),(120-0.03*'SEC Calculator 2022'!F126),IF(AND('SEC Calculator 2022'!S126&gt;=60,'SEC Calculator 2022'!S126&lt;=64.99),(360-0.09*'SEC Calculator 2022'!F126),IF(AND('SEC Calculator 2022'!S126&gt;=65,'SEC Calculator 2022'!S126&lt;=66.99),(600-0.15*'SEC Calculator 2022'!F126),960-0.24*'SEC Calculator 2022'!F126))))),0)</f>
        <v>0</v>
      </c>
      <c r="U126" s="80">
        <f t="shared" si="14"/>
        <v>122</v>
      </c>
      <c r="V126" s="79">
        <f>IFERROR(IF(G126&lt;=3000,G126*VLOOKUP(U126,'SEC Appendix V2'!$E$8:$H$107,3,FALSE),IF(U126&lt;55,0,IF(AND('SEC Calculator 2022'!U126&gt;=55,'SEC Calculator 2022'!U126&lt;59.99),(120-0.03*'SEC Calculator 2022'!G126),IF(AND('SEC Calculator 2022'!U126&gt;=60,'SEC Calculator 2022'!U126&lt;=64.99),(360-0.09*'SEC Calculator 2022'!G126),IF(AND('SEC Calculator 2022'!U126&gt;=65,'SEC Calculator 2022'!U126&lt;=66.99),(600-0.15*'SEC Calculator 2022'!G126),960-0.24*'SEC Calculator 2022'!G126))))),0)</f>
        <v>0</v>
      </c>
      <c r="W126" s="80">
        <f t="shared" si="15"/>
        <v>122</v>
      </c>
      <c r="X126" s="79">
        <f>IFERROR(IF(H126&lt;=3000,H126*VLOOKUP(W126,'SEC Appendix V2'!$E$8:$H$107,3,FALSE),IF(W126&lt;55,0,IF(AND('SEC Calculator 2022'!W126&gt;=55,'SEC Calculator 2022'!W126&lt;59.99),(120-0.03*'SEC Calculator 2022'!H126),IF(AND('SEC Calculator 2022'!W126&gt;=60,'SEC Calculator 2022'!W126&lt;=64.99),(360-0.09*'SEC Calculator 2022'!H126),IF(AND('SEC Calculator 2022'!W126&gt;=65,'SEC Calculator 2022'!W126&lt;=66.99),(600-0.15*'SEC Calculator 2022'!H126),960-0.24*'SEC Calculator 2022'!H126))))),0)</f>
        <v>0</v>
      </c>
      <c r="Y126" s="80">
        <f t="shared" si="16"/>
        <v>122</v>
      </c>
      <c r="Z126" s="79">
        <f>IFERROR(IF(I126&lt;=3000,I126*VLOOKUP(Y126,'SEC Appendix V2'!$E$8:$H$107,3,FALSE),IF(Y126&lt;55,0,IF(AND('SEC Calculator 2022'!Y126&gt;=55,'SEC Calculator 2022'!Y126&lt;59.99),(120-0.03*'SEC Calculator 2022'!I126),IF(AND('SEC Calculator 2022'!Y126&gt;=60,'SEC Calculator 2022'!Y126&lt;=64.99),(360-0.09*'SEC Calculator 2022'!I126),IF(AND('SEC Calculator 2022'!Y126&gt;=65,'SEC Calculator 2022'!Y126&lt;=66.99),(600-0.15*'SEC Calculator 2022'!I126),960-0.24*'SEC Calculator 2022'!I126))))),0)</f>
        <v>0</v>
      </c>
      <c r="AA126" s="80">
        <f t="shared" si="17"/>
        <v>122</v>
      </c>
      <c r="AB126" s="79">
        <f>IFERROR(IF(J126&lt;=3000,J126*VLOOKUP(AA126,'SEC Appendix V2'!$E$8:$H$107,3,FALSE),IF(AA126&lt;55,0,IF(AND('SEC Calculator 2022'!AA126&gt;=55,'SEC Calculator 2022'!AA126&lt;59.99),(120-0.03*'SEC Calculator 2022'!J126),IF(AND('SEC Calculator 2022'!AA126&gt;=60,'SEC Calculator 2022'!AA126&lt;=64.99),(360-0.09*'SEC Calculator 2022'!J126),IF(AND('SEC Calculator 2022'!AA126&gt;=65,'SEC Calculator 2022'!AA126&lt;=66.99),(600-0.15*'SEC Calculator 2022'!J126),960-0.24*'SEC Calculator 2022'!J126))))),0)</f>
        <v>0</v>
      </c>
      <c r="AC126" s="80">
        <f t="shared" si="18"/>
        <v>122</v>
      </c>
      <c r="AD126" s="79">
        <f>IFERROR(IF(K126&lt;=3000,K126*VLOOKUP(AC126,'SEC Appendix V2'!$E$8:$H$107,3,FALSE),IF(AC126&lt;55,0,IF(AND('SEC Calculator 2022'!AC126&gt;=55,'SEC Calculator 2022'!AC126&lt;59.99),(120-0.03*'SEC Calculator 2022'!K126),IF(AND('SEC Calculator 2022'!AC126&gt;=60,'SEC Calculator 2022'!AC126&lt;=64.99),(360-0.09*'SEC Calculator 2022'!K126),IF(AND('SEC Calculator 2022'!AC126&gt;=65,'SEC Calculator 2022'!AC126&lt;=66.99),(600-0.15*'SEC Calculator 2022'!K126),960-0.24*'SEC Calculator 2022'!K126))))),0)</f>
        <v>0</v>
      </c>
      <c r="AE126" s="80">
        <f t="shared" si="19"/>
        <v>122</v>
      </c>
      <c r="AF126" s="79">
        <f>IFERROR(IF(L126&lt;=3000,L126*VLOOKUP(AE126,'SEC Appendix V2'!$E$8:$H$107,3,FALSE),IF(AE126&lt;55,0,IF(AND('SEC Calculator 2022'!AE126&gt;=55,'SEC Calculator 2022'!AE126&lt;59.99),(120-0.03*'SEC Calculator 2022'!L126),IF(AND('SEC Calculator 2022'!AE126&gt;=60,'SEC Calculator 2022'!AE126&lt;=64.99),(360-0.09*'SEC Calculator 2022'!L126),IF(AND('SEC Calculator 2022'!AE126&gt;=65,'SEC Calculator 2022'!AE126&lt;=66.99),(600-0.15*'SEC Calculator 2022'!L126),960-0.24*'SEC Calculator 2022'!L126))))),0)</f>
        <v>0</v>
      </c>
      <c r="AG126" s="80">
        <f t="shared" si="20"/>
        <v>122</v>
      </c>
      <c r="AH126" s="79">
        <f>IFERROR(IF(M126&lt;=3000,M126*VLOOKUP(AG126,'SEC Appendix V2'!$E$8:$H$107,3,FALSE),IF(AG126&lt;55,0,IF(AND('SEC Calculator 2022'!AG126&gt;=55,'SEC Calculator 2022'!AG126&lt;59.99),(120-0.03*'SEC Calculator 2022'!M126),IF(AND('SEC Calculator 2022'!AG126&gt;=60,'SEC Calculator 2022'!AG126&lt;=64.99),(360-0.09*'SEC Calculator 2022'!M126),IF(AND('SEC Calculator 2022'!AG126&gt;=65,'SEC Calculator 2022'!AG126&lt;=66.99),(600-0.15*'SEC Calculator 2022'!M126),960-0.24*'SEC Calculator 2022'!M126))))),0)</f>
        <v>0</v>
      </c>
      <c r="AI126" s="80">
        <f t="shared" si="21"/>
        <v>122</v>
      </c>
      <c r="AJ126" s="79">
        <f>IFERROR(IF(N126&lt;=3000,N126*VLOOKUP(AI126,'SEC Appendix V2'!$E$8:$H$107,3,FALSE),IF(AI126&lt;55,0,IF(AND('SEC Calculator 2022'!AI126&gt;=55,'SEC Calculator 2022'!AI126&lt;59.99),(120-0.03*'SEC Calculator 2022'!N126),IF(AND('SEC Calculator 2022'!AI126&gt;=60,'SEC Calculator 2022'!AI126&lt;=64.99),(360-0.09*'SEC Calculator 2022'!N126),IF(AND('SEC Calculator 2022'!AI126&gt;=65,'SEC Calculator 2022'!AI126&lt;=66.99),(600-0.15*'SEC Calculator 2022'!N126),960-0.24*'SEC Calculator 2022'!N126))))),0)</f>
        <v>0</v>
      </c>
      <c r="AK126" s="80">
        <f t="shared" si="22"/>
        <v>122</v>
      </c>
      <c r="AL126" s="79">
        <f>IFERROR(IF(O126&lt;=3000,O126*VLOOKUP(AK126,'SEC Appendix V2'!$E$8:$H$107,3,FALSE),IF(AK126&lt;55,0,IF(AND('SEC Calculator 2022'!AK126&gt;=55,'SEC Calculator 2022'!AK126&lt;59.99),(120-0.03*'SEC Calculator 2022'!O126),IF(AND('SEC Calculator 2022'!AK126&gt;=60,'SEC Calculator 2022'!AK126&lt;=64.99),(360-0.09*'SEC Calculator 2022'!O126),IF(AND('SEC Calculator 2022'!AK126&gt;=65,'SEC Calculator 2022'!AK126&lt;=66.99),(600-0.15*'SEC Calculator 2022'!O126),960-0.24*'SEC Calculator 2022'!O126))))),0)</f>
        <v>0</v>
      </c>
      <c r="AM126" s="80">
        <f t="shared" si="23"/>
        <v>122</v>
      </c>
      <c r="AN126" s="79">
        <f>IFERROR(IF(P126&lt;=3000,P126*VLOOKUP(AM126,'SEC Appendix V2'!$E$8:$H$107,3,FALSE),IF(AM126&lt;55,0,IF(AND('SEC Calculator 2022'!AM126&gt;=55,'SEC Calculator 2022'!AM126&lt;59.99),(120-0.03*'SEC Calculator 2022'!P126),IF(AND('SEC Calculator 2022'!AM126&gt;=60,'SEC Calculator 2022'!AM126&lt;=64.99),(360-0.09*'SEC Calculator 2022'!P126),IF(AND('SEC Calculator 2022'!AM126&gt;=65,'SEC Calculator 2022'!AM126&lt;=66.99),(600-0.15*'SEC Calculator 2022'!P126),960-0.24*'SEC Calculator 2022'!P126))))),0)</f>
        <v>0</v>
      </c>
      <c r="AO126" s="81">
        <f t="shared" si="24"/>
        <v>0</v>
      </c>
    </row>
    <row r="127" spans="1:41" outlineLevel="1" x14ac:dyDescent="0.25">
      <c r="A127" s="70">
        <v>98</v>
      </c>
      <c r="B127" s="57"/>
      <c r="C127" s="58"/>
      <c r="D127" s="59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50">
        <f t="shared" si="25"/>
        <v>122</v>
      </c>
      <c r="R127" s="77">
        <f>IFERROR(IF(E127&lt;=3000,E127*VLOOKUP(Q127,'SEC Appendix V2'!$E$8:$H$107,3,FALSE),IF(Q127&lt;55,0,IF(AND('SEC Calculator 2022'!Q127&gt;=55,'SEC Calculator 2022'!Q127&lt;59.99),(120-0.03*'SEC Calculator 2022'!E127),IF(AND('SEC Calculator 2022'!Q127&gt;=60,'SEC Calculator 2022'!Q127&lt;=64.99),(360-0.09*'SEC Calculator 2022'!E127),IF(AND('SEC Calculator 2022'!Q127&gt;=65,'SEC Calculator 2022'!Q127&lt;=66.99),(600-0.15*'SEC Calculator 2022'!E127),960-0.24*'SEC Calculator 2022'!E127))))),0)</f>
        <v>0</v>
      </c>
      <c r="S127" s="78">
        <f t="shared" si="13"/>
        <v>122</v>
      </c>
      <c r="T127" s="79">
        <f>IFERROR(IF(F127&lt;=3000,F127*VLOOKUP(S127,'SEC Appendix V2'!$E$8:$H$107,3,FALSE),IF(S127&lt;55,0,IF(AND('SEC Calculator 2022'!S127&gt;=55,'SEC Calculator 2022'!S127&lt;59.99),(120-0.03*'SEC Calculator 2022'!F127),IF(AND('SEC Calculator 2022'!S127&gt;=60,'SEC Calculator 2022'!S127&lt;=64.99),(360-0.09*'SEC Calculator 2022'!F127),IF(AND('SEC Calculator 2022'!S127&gt;=65,'SEC Calculator 2022'!S127&lt;=66.99),(600-0.15*'SEC Calculator 2022'!F127),960-0.24*'SEC Calculator 2022'!F127))))),0)</f>
        <v>0</v>
      </c>
      <c r="U127" s="80">
        <f t="shared" si="14"/>
        <v>122</v>
      </c>
      <c r="V127" s="79">
        <f>IFERROR(IF(G127&lt;=3000,G127*VLOOKUP(U127,'SEC Appendix V2'!$E$8:$H$107,3,FALSE),IF(U127&lt;55,0,IF(AND('SEC Calculator 2022'!U127&gt;=55,'SEC Calculator 2022'!U127&lt;59.99),(120-0.03*'SEC Calculator 2022'!G127),IF(AND('SEC Calculator 2022'!U127&gt;=60,'SEC Calculator 2022'!U127&lt;=64.99),(360-0.09*'SEC Calculator 2022'!G127),IF(AND('SEC Calculator 2022'!U127&gt;=65,'SEC Calculator 2022'!U127&lt;=66.99),(600-0.15*'SEC Calculator 2022'!G127),960-0.24*'SEC Calculator 2022'!G127))))),0)</f>
        <v>0</v>
      </c>
      <c r="W127" s="80">
        <f t="shared" si="15"/>
        <v>122</v>
      </c>
      <c r="X127" s="79">
        <f>IFERROR(IF(H127&lt;=3000,H127*VLOOKUP(W127,'SEC Appendix V2'!$E$8:$H$107,3,FALSE),IF(W127&lt;55,0,IF(AND('SEC Calculator 2022'!W127&gt;=55,'SEC Calculator 2022'!W127&lt;59.99),(120-0.03*'SEC Calculator 2022'!H127),IF(AND('SEC Calculator 2022'!W127&gt;=60,'SEC Calculator 2022'!W127&lt;=64.99),(360-0.09*'SEC Calculator 2022'!H127),IF(AND('SEC Calculator 2022'!W127&gt;=65,'SEC Calculator 2022'!W127&lt;=66.99),(600-0.15*'SEC Calculator 2022'!H127),960-0.24*'SEC Calculator 2022'!H127))))),0)</f>
        <v>0</v>
      </c>
      <c r="Y127" s="80">
        <f t="shared" si="16"/>
        <v>122</v>
      </c>
      <c r="Z127" s="79">
        <f>IFERROR(IF(I127&lt;=3000,I127*VLOOKUP(Y127,'SEC Appendix V2'!$E$8:$H$107,3,FALSE),IF(Y127&lt;55,0,IF(AND('SEC Calculator 2022'!Y127&gt;=55,'SEC Calculator 2022'!Y127&lt;59.99),(120-0.03*'SEC Calculator 2022'!I127),IF(AND('SEC Calculator 2022'!Y127&gt;=60,'SEC Calculator 2022'!Y127&lt;=64.99),(360-0.09*'SEC Calculator 2022'!I127),IF(AND('SEC Calculator 2022'!Y127&gt;=65,'SEC Calculator 2022'!Y127&lt;=66.99),(600-0.15*'SEC Calculator 2022'!I127),960-0.24*'SEC Calculator 2022'!I127))))),0)</f>
        <v>0</v>
      </c>
      <c r="AA127" s="80">
        <f t="shared" si="17"/>
        <v>122</v>
      </c>
      <c r="AB127" s="79">
        <f>IFERROR(IF(J127&lt;=3000,J127*VLOOKUP(AA127,'SEC Appendix V2'!$E$8:$H$107,3,FALSE),IF(AA127&lt;55,0,IF(AND('SEC Calculator 2022'!AA127&gt;=55,'SEC Calculator 2022'!AA127&lt;59.99),(120-0.03*'SEC Calculator 2022'!J127),IF(AND('SEC Calculator 2022'!AA127&gt;=60,'SEC Calculator 2022'!AA127&lt;=64.99),(360-0.09*'SEC Calculator 2022'!J127),IF(AND('SEC Calculator 2022'!AA127&gt;=65,'SEC Calculator 2022'!AA127&lt;=66.99),(600-0.15*'SEC Calculator 2022'!J127),960-0.24*'SEC Calculator 2022'!J127))))),0)</f>
        <v>0</v>
      </c>
      <c r="AC127" s="80">
        <f t="shared" si="18"/>
        <v>122</v>
      </c>
      <c r="AD127" s="79">
        <f>IFERROR(IF(K127&lt;=3000,K127*VLOOKUP(AC127,'SEC Appendix V2'!$E$8:$H$107,3,FALSE),IF(AC127&lt;55,0,IF(AND('SEC Calculator 2022'!AC127&gt;=55,'SEC Calculator 2022'!AC127&lt;59.99),(120-0.03*'SEC Calculator 2022'!K127),IF(AND('SEC Calculator 2022'!AC127&gt;=60,'SEC Calculator 2022'!AC127&lt;=64.99),(360-0.09*'SEC Calculator 2022'!K127),IF(AND('SEC Calculator 2022'!AC127&gt;=65,'SEC Calculator 2022'!AC127&lt;=66.99),(600-0.15*'SEC Calculator 2022'!K127),960-0.24*'SEC Calculator 2022'!K127))))),0)</f>
        <v>0</v>
      </c>
      <c r="AE127" s="80">
        <f t="shared" si="19"/>
        <v>122</v>
      </c>
      <c r="AF127" s="79">
        <f>IFERROR(IF(L127&lt;=3000,L127*VLOOKUP(AE127,'SEC Appendix V2'!$E$8:$H$107,3,FALSE),IF(AE127&lt;55,0,IF(AND('SEC Calculator 2022'!AE127&gt;=55,'SEC Calculator 2022'!AE127&lt;59.99),(120-0.03*'SEC Calculator 2022'!L127),IF(AND('SEC Calculator 2022'!AE127&gt;=60,'SEC Calculator 2022'!AE127&lt;=64.99),(360-0.09*'SEC Calculator 2022'!L127),IF(AND('SEC Calculator 2022'!AE127&gt;=65,'SEC Calculator 2022'!AE127&lt;=66.99),(600-0.15*'SEC Calculator 2022'!L127),960-0.24*'SEC Calculator 2022'!L127))))),0)</f>
        <v>0</v>
      </c>
      <c r="AG127" s="80">
        <f t="shared" si="20"/>
        <v>122</v>
      </c>
      <c r="AH127" s="79">
        <f>IFERROR(IF(M127&lt;=3000,M127*VLOOKUP(AG127,'SEC Appendix V2'!$E$8:$H$107,3,FALSE),IF(AG127&lt;55,0,IF(AND('SEC Calculator 2022'!AG127&gt;=55,'SEC Calculator 2022'!AG127&lt;59.99),(120-0.03*'SEC Calculator 2022'!M127),IF(AND('SEC Calculator 2022'!AG127&gt;=60,'SEC Calculator 2022'!AG127&lt;=64.99),(360-0.09*'SEC Calculator 2022'!M127),IF(AND('SEC Calculator 2022'!AG127&gt;=65,'SEC Calculator 2022'!AG127&lt;=66.99),(600-0.15*'SEC Calculator 2022'!M127),960-0.24*'SEC Calculator 2022'!M127))))),0)</f>
        <v>0</v>
      </c>
      <c r="AI127" s="80">
        <f t="shared" si="21"/>
        <v>122</v>
      </c>
      <c r="AJ127" s="79">
        <f>IFERROR(IF(N127&lt;=3000,N127*VLOOKUP(AI127,'SEC Appendix V2'!$E$8:$H$107,3,FALSE),IF(AI127&lt;55,0,IF(AND('SEC Calculator 2022'!AI127&gt;=55,'SEC Calculator 2022'!AI127&lt;59.99),(120-0.03*'SEC Calculator 2022'!N127),IF(AND('SEC Calculator 2022'!AI127&gt;=60,'SEC Calculator 2022'!AI127&lt;=64.99),(360-0.09*'SEC Calculator 2022'!N127),IF(AND('SEC Calculator 2022'!AI127&gt;=65,'SEC Calculator 2022'!AI127&lt;=66.99),(600-0.15*'SEC Calculator 2022'!N127),960-0.24*'SEC Calculator 2022'!N127))))),0)</f>
        <v>0</v>
      </c>
      <c r="AK127" s="80">
        <f t="shared" si="22"/>
        <v>122</v>
      </c>
      <c r="AL127" s="79">
        <f>IFERROR(IF(O127&lt;=3000,O127*VLOOKUP(AK127,'SEC Appendix V2'!$E$8:$H$107,3,FALSE),IF(AK127&lt;55,0,IF(AND('SEC Calculator 2022'!AK127&gt;=55,'SEC Calculator 2022'!AK127&lt;59.99),(120-0.03*'SEC Calculator 2022'!O127),IF(AND('SEC Calculator 2022'!AK127&gt;=60,'SEC Calculator 2022'!AK127&lt;=64.99),(360-0.09*'SEC Calculator 2022'!O127),IF(AND('SEC Calculator 2022'!AK127&gt;=65,'SEC Calculator 2022'!AK127&lt;=66.99),(600-0.15*'SEC Calculator 2022'!O127),960-0.24*'SEC Calculator 2022'!O127))))),0)</f>
        <v>0</v>
      </c>
      <c r="AM127" s="80">
        <f t="shared" si="23"/>
        <v>122</v>
      </c>
      <c r="AN127" s="79">
        <f>IFERROR(IF(P127&lt;=3000,P127*VLOOKUP(AM127,'SEC Appendix V2'!$E$8:$H$107,3,FALSE),IF(AM127&lt;55,0,IF(AND('SEC Calculator 2022'!AM127&gt;=55,'SEC Calculator 2022'!AM127&lt;59.99),(120-0.03*'SEC Calculator 2022'!P127),IF(AND('SEC Calculator 2022'!AM127&gt;=60,'SEC Calculator 2022'!AM127&lt;=64.99),(360-0.09*'SEC Calculator 2022'!P127),IF(AND('SEC Calculator 2022'!AM127&gt;=65,'SEC Calculator 2022'!AM127&lt;=66.99),(600-0.15*'SEC Calculator 2022'!P127),960-0.24*'SEC Calculator 2022'!P127))))),0)</f>
        <v>0</v>
      </c>
      <c r="AO127" s="81">
        <f t="shared" si="24"/>
        <v>0</v>
      </c>
    </row>
    <row r="128" spans="1:41" outlineLevel="1" x14ac:dyDescent="0.25">
      <c r="A128" s="70">
        <v>99</v>
      </c>
      <c r="B128" s="58"/>
      <c r="C128" s="58"/>
      <c r="D128" s="59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50">
        <f t="shared" si="25"/>
        <v>122</v>
      </c>
      <c r="R128" s="77">
        <f>IFERROR(IF(E128&lt;=3000,E128*VLOOKUP(Q128,'SEC Appendix V2'!$E$8:$H$107,3,FALSE),IF(Q128&lt;55,0,IF(AND('SEC Calculator 2022'!Q128&gt;=55,'SEC Calculator 2022'!Q128&lt;59.99),(120-0.03*'SEC Calculator 2022'!E128),IF(AND('SEC Calculator 2022'!Q128&gt;=60,'SEC Calculator 2022'!Q128&lt;=64.99),(360-0.09*'SEC Calculator 2022'!E128),IF(AND('SEC Calculator 2022'!Q128&gt;=65,'SEC Calculator 2022'!Q128&lt;=66.99),(600-0.15*'SEC Calculator 2022'!E128),960-0.24*'SEC Calculator 2022'!E128))))),0)</f>
        <v>0</v>
      </c>
      <c r="S128" s="78">
        <f t="shared" si="13"/>
        <v>122</v>
      </c>
      <c r="T128" s="79">
        <f>IFERROR(IF(F128&lt;=3000,F128*VLOOKUP(S128,'SEC Appendix V2'!$E$8:$H$107,3,FALSE),IF(S128&lt;55,0,IF(AND('SEC Calculator 2022'!S128&gt;=55,'SEC Calculator 2022'!S128&lt;59.99),(120-0.03*'SEC Calculator 2022'!F128),IF(AND('SEC Calculator 2022'!S128&gt;=60,'SEC Calculator 2022'!S128&lt;=64.99),(360-0.09*'SEC Calculator 2022'!F128),IF(AND('SEC Calculator 2022'!S128&gt;=65,'SEC Calculator 2022'!S128&lt;=66.99),(600-0.15*'SEC Calculator 2022'!F128),960-0.24*'SEC Calculator 2022'!F128))))),0)</f>
        <v>0</v>
      </c>
      <c r="U128" s="80">
        <f t="shared" si="14"/>
        <v>122</v>
      </c>
      <c r="V128" s="79">
        <f>IFERROR(IF(G128&lt;=3000,G128*VLOOKUP(U128,'SEC Appendix V2'!$E$8:$H$107,3,FALSE),IF(U128&lt;55,0,IF(AND('SEC Calculator 2022'!U128&gt;=55,'SEC Calculator 2022'!U128&lt;59.99),(120-0.03*'SEC Calculator 2022'!G128),IF(AND('SEC Calculator 2022'!U128&gt;=60,'SEC Calculator 2022'!U128&lt;=64.99),(360-0.09*'SEC Calculator 2022'!G128),IF(AND('SEC Calculator 2022'!U128&gt;=65,'SEC Calculator 2022'!U128&lt;=66.99),(600-0.15*'SEC Calculator 2022'!G128),960-0.24*'SEC Calculator 2022'!G128))))),0)</f>
        <v>0</v>
      </c>
      <c r="W128" s="80">
        <f t="shared" si="15"/>
        <v>122</v>
      </c>
      <c r="X128" s="79">
        <f>IFERROR(IF(H128&lt;=3000,H128*VLOOKUP(W128,'SEC Appendix V2'!$E$8:$H$107,3,FALSE),IF(W128&lt;55,0,IF(AND('SEC Calculator 2022'!W128&gt;=55,'SEC Calculator 2022'!W128&lt;59.99),(120-0.03*'SEC Calculator 2022'!H128),IF(AND('SEC Calculator 2022'!W128&gt;=60,'SEC Calculator 2022'!W128&lt;=64.99),(360-0.09*'SEC Calculator 2022'!H128),IF(AND('SEC Calculator 2022'!W128&gt;=65,'SEC Calculator 2022'!W128&lt;=66.99),(600-0.15*'SEC Calculator 2022'!H128),960-0.24*'SEC Calculator 2022'!H128))))),0)</f>
        <v>0</v>
      </c>
      <c r="Y128" s="80">
        <f t="shared" si="16"/>
        <v>122</v>
      </c>
      <c r="Z128" s="79">
        <f>IFERROR(IF(I128&lt;=3000,I128*VLOOKUP(Y128,'SEC Appendix V2'!$E$8:$H$107,3,FALSE),IF(Y128&lt;55,0,IF(AND('SEC Calculator 2022'!Y128&gt;=55,'SEC Calculator 2022'!Y128&lt;59.99),(120-0.03*'SEC Calculator 2022'!I128),IF(AND('SEC Calculator 2022'!Y128&gt;=60,'SEC Calculator 2022'!Y128&lt;=64.99),(360-0.09*'SEC Calculator 2022'!I128),IF(AND('SEC Calculator 2022'!Y128&gt;=65,'SEC Calculator 2022'!Y128&lt;=66.99),(600-0.15*'SEC Calculator 2022'!I128),960-0.24*'SEC Calculator 2022'!I128))))),0)</f>
        <v>0</v>
      </c>
      <c r="AA128" s="80">
        <f t="shared" si="17"/>
        <v>122</v>
      </c>
      <c r="AB128" s="79">
        <f>IFERROR(IF(J128&lt;=3000,J128*VLOOKUP(AA128,'SEC Appendix V2'!$E$8:$H$107,3,FALSE),IF(AA128&lt;55,0,IF(AND('SEC Calculator 2022'!AA128&gt;=55,'SEC Calculator 2022'!AA128&lt;59.99),(120-0.03*'SEC Calculator 2022'!J128),IF(AND('SEC Calculator 2022'!AA128&gt;=60,'SEC Calculator 2022'!AA128&lt;=64.99),(360-0.09*'SEC Calculator 2022'!J128),IF(AND('SEC Calculator 2022'!AA128&gt;=65,'SEC Calculator 2022'!AA128&lt;=66.99),(600-0.15*'SEC Calculator 2022'!J128),960-0.24*'SEC Calculator 2022'!J128))))),0)</f>
        <v>0</v>
      </c>
      <c r="AC128" s="80">
        <f t="shared" si="18"/>
        <v>122</v>
      </c>
      <c r="AD128" s="79">
        <f>IFERROR(IF(K128&lt;=3000,K128*VLOOKUP(AC128,'SEC Appendix V2'!$E$8:$H$107,3,FALSE),IF(AC128&lt;55,0,IF(AND('SEC Calculator 2022'!AC128&gt;=55,'SEC Calculator 2022'!AC128&lt;59.99),(120-0.03*'SEC Calculator 2022'!K128),IF(AND('SEC Calculator 2022'!AC128&gt;=60,'SEC Calculator 2022'!AC128&lt;=64.99),(360-0.09*'SEC Calculator 2022'!K128),IF(AND('SEC Calculator 2022'!AC128&gt;=65,'SEC Calculator 2022'!AC128&lt;=66.99),(600-0.15*'SEC Calculator 2022'!K128),960-0.24*'SEC Calculator 2022'!K128))))),0)</f>
        <v>0</v>
      </c>
      <c r="AE128" s="80">
        <f t="shared" si="19"/>
        <v>122</v>
      </c>
      <c r="AF128" s="79">
        <f>IFERROR(IF(L128&lt;=3000,L128*VLOOKUP(AE128,'SEC Appendix V2'!$E$8:$H$107,3,FALSE),IF(AE128&lt;55,0,IF(AND('SEC Calculator 2022'!AE128&gt;=55,'SEC Calculator 2022'!AE128&lt;59.99),(120-0.03*'SEC Calculator 2022'!L128),IF(AND('SEC Calculator 2022'!AE128&gt;=60,'SEC Calculator 2022'!AE128&lt;=64.99),(360-0.09*'SEC Calculator 2022'!L128),IF(AND('SEC Calculator 2022'!AE128&gt;=65,'SEC Calculator 2022'!AE128&lt;=66.99),(600-0.15*'SEC Calculator 2022'!L128),960-0.24*'SEC Calculator 2022'!L128))))),0)</f>
        <v>0</v>
      </c>
      <c r="AG128" s="80">
        <f t="shared" si="20"/>
        <v>122</v>
      </c>
      <c r="AH128" s="79">
        <f>IFERROR(IF(M128&lt;=3000,M128*VLOOKUP(AG128,'SEC Appendix V2'!$E$8:$H$107,3,FALSE),IF(AG128&lt;55,0,IF(AND('SEC Calculator 2022'!AG128&gt;=55,'SEC Calculator 2022'!AG128&lt;59.99),(120-0.03*'SEC Calculator 2022'!M128),IF(AND('SEC Calculator 2022'!AG128&gt;=60,'SEC Calculator 2022'!AG128&lt;=64.99),(360-0.09*'SEC Calculator 2022'!M128),IF(AND('SEC Calculator 2022'!AG128&gt;=65,'SEC Calculator 2022'!AG128&lt;=66.99),(600-0.15*'SEC Calculator 2022'!M128),960-0.24*'SEC Calculator 2022'!M128))))),0)</f>
        <v>0</v>
      </c>
      <c r="AI128" s="80">
        <f t="shared" si="21"/>
        <v>122</v>
      </c>
      <c r="AJ128" s="79">
        <f>IFERROR(IF(N128&lt;=3000,N128*VLOOKUP(AI128,'SEC Appendix V2'!$E$8:$H$107,3,FALSE),IF(AI128&lt;55,0,IF(AND('SEC Calculator 2022'!AI128&gt;=55,'SEC Calculator 2022'!AI128&lt;59.99),(120-0.03*'SEC Calculator 2022'!N128),IF(AND('SEC Calculator 2022'!AI128&gt;=60,'SEC Calculator 2022'!AI128&lt;=64.99),(360-0.09*'SEC Calculator 2022'!N128),IF(AND('SEC Calculator 2022'!AI128&gt;=65,'SEC Calculator 2022'!AI128&lt;=66.99),(600-0.15*'SEC Calculator 2022'!N128),960-0.24*'SEC Calculator 2022'!N128))))),0)</f>
        <v>0</v>
      </c>
      <c r="AK128" s="80">
        <f t="shared" si="22"/>
        <v>122</v>
      </c>
      <c r="AL128" s="79">
        <f>IFERROR(IF(O128&lt;=3000,O128*VLOOKUP(AK128,'SEC Appendix V2'!$E$8:$H$107,3,FALSE),IF(AK128&lt;55,0,IF(AND('SEC Calculator 2022'!AK128&gt;=55,'SEC Calculator 2022'!AK128&lt;59.99),(120-0.03*'SEC Calculator 2022'!O128),IF(AND('SEC Calculator 2022'!AK128&gt;=60,'SEC Calculator 2022'!AK128&lt;=64.99),(360-0.09*'SEC Calculator 2022'!O128),IF(AND('SEC Calculator 2022'!AK128&gt;=65,'SEC Calculator 2022'!AK128&lt;=66.99),(600-0.15*'SEC Calculator 2022'!O128),960-0.24*'SEC Calculator 2022'!O128))))),0)</f>
        <v>0</v>
      </c>
      <c r="AM128" s="80">
        <f t="shared" si="23"/>
        <v>122</v>
      </c>
      <c r="AN128" s="79">
        <f>IFERROR(IF(P128&lt;=3000,P128*VLOOKUP(AM128,'SEC Appendix V2'!$E$8:$H$107,3,FALSE),IF(AM128&lt;55,0,IF(AND('SEC Calculator 2022'!AM128&gt;=55,'SEC Calculator 2022'!AM128&lt;59.99),(120-0.03*'SEC Calculator 2022'!P128),IF(AND('SEC Calculator 2022'!AM128&gt;=60,'SEC Calculator 2022'!AM128&lt;=64.99),(360-0.09*'SEC Calculator 2022'!P128),IF(AND('SEC Calculator 2022'!AM128&gt;=65,'SEC Calculator 2022'!AM128&lt;=66.99),(600-0.15*'SEC Calculator 2022'!P128),960-0.24*'SEC Calculator 2022'!P128))))),0)</f>
        <v>0</v>
      </c>
      <c r="AO128" s="81">
        <f t="shared" si="24"/>
        <v>0</v>
      </c>
    </row>
    <row r="129" spans="1:41" ht="15.75" outlineLevel="1" thickBot="1" x14ac:dyDescent="0.3">
      <c r="A129" s="73">
        <v>100</v>
      </c>
      <c r="B129" s="61"/>
      <c r="C129" s="62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50">
        <f t="shared" si="25"/>
        <v>122</v>
      </c>
      <c r="R129" s="77">
        <f>IFERROR(IF(E129&lt;=3000,E129*VLOOKUP(Q129,'SEC Appendix V2'!$E$8:$H$107,3,FALSE),IF(Q129&lt;55,0,IF(AND('SEC Calculator 2022'!Q129&gt;=55,'SEC Calculator 2022'!Q129&lt;59.99),(120-0.03*'SEC Calculator 2022'!E129),IF(AND('SEC Calculator 2022'!Q129&gt;=60,'SEC Calculator 2022'!Q129&lt;=64.99),(360-0.09*'SEC Calculator 2022'!E129),IF(AND('SEC Calculator 2022'!Q129&gt;=65,'SEC Calculator 2022'!Q129&lt;=66.99),(600-0.15*'SEC Calculator 2022'!E129),960-0.24*'SEC Calculator 2022'!E129))))),0)</f>
        <v>0</v>
      </c>
      <c r="S129" s="78">
        <f t="shared" si="13"/>
        <v>122</v>
      </c>
      <c r="T129" s="79">
        <f>IFERROR(IF(F129&lt;=3000,F129*VLOOKUP(S129,'SEC Appendix V2'!$E$8:$H$107,3,FALSE),IF(S129&lt;55,0,IF(AND('SEC Calculator 2022'!S129&gt;=55,'SEC Calculator 2022'!S129&lt;59.99),(120-0.03*'SEC Calculator 2022'!F129),IF(AND('SEC Calculator 2022'!S129&gt;=60,'SEC Calculator 2022'!S129&lt;=64.99),(360-0.09*'SEC Calculator 2022'!F129),IF(AND('SEC Calculator 2022'!S129&gt;=65,'SEC Calculator 2022'!S129&lt;=66.99),(600-0.15*'SEC Calculator 2022'!F129),960-0.24*'SEC Calculator 2022'!F129))))),0)</f>
        <v>0</v>
      </c>
      <c r="U129" s="80">
        <f t="shared" si="14"/>
        <v>122</v>
      </c>
      <c r="V129" s="79">
        <f>IFERROR(IF(G129&lt;=3000,G129*VLOOKUP(U129,'SEC Appendix V2'!$E$8:$H$107,3,FALSE),IF(U129&lt;55,0,IF(AND('SEC Calculator 2022'!U129&gt;=55,'SEC Calculator 2022'!U129&lt;59.99),(120-0.03*'SEC Calculator 2022'!G129),IF(AND('SEC Calculator 2022'!U129&gt;=60,'SEC Calculator 2022'!U129&lt;=64.99),(360-0.09*'SEC Calculator 2022'!G129),IF(AND('SEC Calculator 2022'!U129&gt;=65,'SEC Calculator 2022'!U129&lt;=66.99),(600-0.15*'SEC Calculator 2022'!G129),960-0.24*'SEC Calculator 2022'!G129))))),0)</f>
        <v>0</v>
      </c>
      <c r="W129" s="80">
        <f t="shared" si="15"/>
        <v>122</v>
      </c>
      <c r="X129" s="79">
        <f>IFERROR(IF(H129&lt;=3000,H129*VLOOKUP(W129,'SEC Appendix V2'!$E$8:$H$107,3,FALSE),IF(W129&lt;55,0,IF(AND('SEC Calculator 2022'!W129&gt;=55,'SEC Calculator 2022'!W129&lt;59.99),(120-0.03*'SEC Calculator 2022'!H129),IF(AND('SEC Calculator 2022'!W129&gt;=60,'SEC Calculator 2022'!W129&lt;=64.99),(360-0.09*'SEC Calculator 2022'!H129),IF(AND('SEC Calculator 2022'!W129&gt;=65,'SEC Calculator 2022'!W129&lt;=66.99),(600-0.15*'SEC Calculator 2022'!H129),960-0.24*'SEC Calculator 2022'!H129))))),0)</f>
        <v>0</v>
      </c>
      <c r="Y129" s="80">
        <f t="shared" si="16"/>
        <v>122</v>
      </c>
      <c r="Z129" s="79">
        <f>IFERROR(IF(I129&lt;=3000,I129*VLOOKUP(Y129,'SEC Appendix V2'!$E$8:$H$107,3,FALSE),IF(Y129&lt;55,0,IF(AND('SEC Calculator 2022'!Y129&gt;=55,'SEC Calculator 2022'!Y129&lt;59.99),(120-0.03*'SEC Calculator 2022'!I129),IF(AND('SEC Calculator 2022'!Y129&gt;=60,'SEC Calculator 2022'!Y129&lt;=64.99),(360-0.09*'SEC Calculator 2022'!I129),IF(AND('SEC Calculator 2022'!Y129&gt;=65,'SEC Calculator 2022'!Y129&lt;=66.99),(600-0.15*'SEC Calculator 2022'!I129),960-0.24*'SEC Calculator 2022'!I129))))),0)</f>
        <v>0</v>
      </c>
      <c r="AA129" s="80">
        <f t="shared" si="17"/>
        <v>122</v>
      </c>
      <c r="AB129" s="79">
        <f>IFERROR(IF(J129&lt;=3000,J129*VLOOKUP(AA129,'SEC Appendix V2'!$E$8:$H$107,3,FALSE),IF(AA129&lt;55,0,IF(AND('SEC Calculator 2022'!AA129&gt;=55,'SEC Calculator 2022'!AA129&lt;59.99),(120-0.03*'SEC Calculator 2022'!J129),IF(AND('SEC Calculator 2022'!AA129&gt;=60,'SEC Calculator 2022'!AA129&lt;=64.99),(360-0.09*'SEC Calculator 2022'!J129),IF(AND('SEC Calculator 2022'!AA129&gt;=65,'SEC Calculator 2022'!AA129&lt;=66.99),(600-0.15*'SEC Calculator 2022'!J129),960-0.24*'SEC Calculator 2022'!J129))))),0)</f>
        <v>0</v>
      </c>
      <c r="AC129" s="80">
        <f t="shared" si="18"/>
        <v>122</v>
      </c>
      <c r="AD129" s="79">
        <f>IFERROR(IF(K129&lt;=3000,K129*VLOOKUP(AC129,'SEC Appendix V2'!$E$8:$H$107,3,FALSE),IF(AC129&lt;55,0,IF(AND('SEC Calculator 2022'!AC129&gt;=55,'SEC Calculator 2022'!AC129&lt;59.99),(120-0.03*'SEC Calculator 2022'!K129),IF(AND('SEC Calculator 2022'!AC129&gt;=60,'SEC Calculator 2022'!AC129&lt;=64.99),(360-0.09*'SEC Calculator 2022'!K129),IF(AND('SEC Calculator 2022'!AC129&gt;=65,'SEC Calculator 2022'!AC129&lt;=66.99),(600-0.15*'SEC Calculator 2022'!K129),960-0.24*'SEC Calculator 2022'!K129))))),0)</f>
        <v>0</v>
      </c>
      <c r="AE129" s="80">
        <f t="shared" si="19"/>
        <v>122</v>
      </c>
      <c r="AF129" s="79">
        <f>IFERROR(IF(L129&lt;=3000,L129*VLOOKUP(AE129,'SEC Appendix V2'!$E$8:$H$107,3,FALSE),IF(AE129&lt;55,0,IF(AND('SEC Calculator 2022'!AE129&gt;=55,'SEC Calculator 2022'!AE129&lt;59.99),(120-0.03*'SEC Calculator 2022'!L129),IF(AND('SEC Calculator 2022'!AE129&gt;=60,'SEC Calculator 2022'!AE129&lt;=64.99),(360-0.09*'SEC Calculator 2022'!L129),IF(AND('SEC Calculator 2022'!AE129&gt;=65,'SEC Calculator 2022'!AE129&lt;=66.99),(600-0.15*'SEC Calculator 2022'!L129),960-0.24*'SEC Calculator 2022'!L129))))),0)</f>
        <v>0</v>
      </c>
      <c r="AG129" s="80">
        <f t="shared" si="20"/>
        <v>122</v>
      </c>
      <c r="AH129" s="79">
        <f>IFERROR(IF(M129&lt;=3000,M129*VLOOKUP(AG129,'SEC Appendix V2'!$E$8:$H$107,3,FALSE),IF(AG129&lt;55,0,IF(AND('SEC Calculator 2022'!AG129&gt;=55,'SEC Calculator 2022'!AG129&lt;59.99),(120-0.03*'SEC Calculator 2022'!M129),IF(AND('SEC Calculator 2022'!AG129&gt;=60,'SEC Calculator 2022'!AG129&lt;=64.99),(360-0.09*'SEC Calculator 2022'!M129),IF(AND('SEC Calculator 2022'!AG129&gt;=65,'SEC Calculator 2022'!AG129&lt;=66.99),(600-0.15*'SEC Calculator 2022'!M129),960-0.24*'SEC Calculator 2022'!M129))))),0)</f>
        <v>0</v>
      </c>
      <c r="AI129" s="80">
        <f t="shared" si="21"/>
        <v>122</v>
      </c>
      <c r="AJ129" s="79">
        <f>IFERROR(IF(N129&lt;=3000,N129*VLOOKUP(AI129,'SEC Appendix V2'!$E$8:$H$107,3,FALSE),IF(AI129&lt;55,0,IF(AND('SEC Calculator 2022'!AI129&gt;=55,'SEC Calculator 2022'!AI129&lt;59.99),(120-0.03*'SEC Calculator 2022'!N129),IF(AND('SEC Calculator 2022'!AI129&gt;=60,'SEC Calculator 2022'!AI129&lt;=64.99),(360-0.09*'SEC Calculator 2022'!N129),IF(AND('SEC Calculator 2022'!AI129&gt;=65,'SEC Calculator 2022'!AI129&lt;=66.99),(600-0.15*'SEC Calculator 2022'!N129),960-0.24*'SEC Calculator 2022'!N129))))),0)</f>
        <v>0</v>
      </c>
      <c r="AK129" s="80">
        <f t="shared" si="22"/>
        <v>122</v>
      </c>
      <c r="AL129" s="79">
        <f>IFERROR(IF(O129&lt;=3000,O129*VLOOKUP(AK129,'SEC Appendix V2'!$E$8:$H$107,3,FALSE),IF(AK129&lt;55,0,IF(AND('SEC Calculator 2022'!AK129&gt;=55,'SEC Calculator 2022'!AK129&lt;59.99),(120-0.03*'SEC Calculator 2022'!O129),IF(AND('SEC Calculator 2022'!AK129&gt;=60,'SEC Calculator 2022'!AK129&lt;=64.99),(360-0.09*'SEC Calculator 2022'!O129),IF(AND('SEC Calculator 2022'!AK129&gt;=65,'SEC Calculator 2022'!AK129&lt;=66.99),(600-0.15*'SEC Calculator 2022'!O129),960-0.24*'SEC Calculator 2022'!O129))))),0)</f>
        <v>0</v>
      </c>
      <c r="AM129" s="80">
        <f t="shared" si="23"/>
        <v>122</v>
      </c>
      <c r="AN129" s="79">
        <f>IFERROR(IF(P129&lt;=3000,P129*VLOOKUP(AM129,'SEC Appendix V2'!$E$8:$H$107,3,FALSE),IF(AM129&lt;55,0,IF(AND('SEC Calculator 2022'!AM129&gt;=55,'SEC Calculator 2022'!AM129&lt;59.99),(120-0.03*'SEC Calculator 2022'!P129),IF(AND('SEC Calculator 2022'!AM129&gt;=60,'SEC Calculator 2022'!AM129&lt;=64.99),(360-0.09*'SEC Calculator 2022'!P129),IF(AND('SEC Calculator 2022'!AM129&gt;=65,'SEC Calculator 2022'!AM129&lt;=66.99),(600-0.15*'SEC Calculator 2022'!P129),960-0.24*'SEC Calculator 2022'!P129))))),0)</f>
        <v>0</v>
      </c>
      <c r="AO129" s="81">
        <f t="shared" si="24"/>
        <v>0</v>
      </c>
    </row>
    <row r="130" spans="1:41" x14ac:dyDescent="0.25">
      <c r="Q130" s="40"/>
      <c r="R130" s="83">
        <f>SUM(R30:R129)</f>
        <v>0</v>
      </c>
      <c r="S130" s="83"/>
      <c r="T130" s="84">
        <f>SUM(T30:T129)</f>
        <v>0</v>
      </c>
      <c r="U130" s="84"/>
      <c r="V130" s="84">
        <f>SUM(V30:V129)</f>
        <v>0</v>
      </c>
      <c r="W130" s="85"/>
      <c r="X130" s="84">
        <f>SUM(X30:X129)</f>
        <v>0</v>
      </c>
      <c r="Y130" s="85"/>
      <c r="Z130" s="84">
        <f>SUM(Z30:Z129)</f>
        <v>0</v>
      </c>
      <c r="AA130" s="85"/>
      <c r="AB130" s="84">
        <f>SUM(AB30:AB129)</f>
        <v>0</v>
      </c>
      <c r="AC130" s="85"/>
      <c r="AD130" s="84">
        <f>SUM(AD30:AD129)</f>
        <v>0</v>
      </c>
      <c r="AE130" s="85"/>
      <c r="AF130" s="84">
        <f>SUM(AF30:AF129)</f>
        <v>0</v>
      </c>
      <c r="AG130" s="85"/>
      <c r="AH130" s="84">
        <f>SUM(AH30:AH129)</f>
        <v>0</v>
      </c>
      <c r="AI130" s="85"/>
      <c r="AJ130" s="84">
        <f>SUM(AJ30:AJ129)</f>
        <v>0</v>
      </c>
      <c r="AK130" s="85"/>
      <c r="AL130" s="84">
        <f>SUM(AL30:AL129)</f>
        <v>0</v>
      </c>
      <c r="AM130" s="85"/>
      <c r="AN130" s="84">
        <f>SUM(AN30:AN129)</f>
        <v>0</v>
      </c>
      <c r="AO130" s="84">
        <f>SUM(AO30:AO129)</f>
        <v>0</v>
      </c>
    </row>
  </sheetData>
  <sheetProtection algorithmName="SHA-512" hashValue="AYXP3PIzXk02AozLUzcUbAF326cduMChJYycl1wmbBBBGx2nwsmxXhSKFzGTHjW2yCEhAIpH7BmM2dLd1rvC3A==" saltValue="kcTT5mVrZ3YiK0f/40BOxg==" spinCount="100000" sheet="1" formatCells="0" insertRows="0" insertHyperlinks="0" deleteColumns="0" deleteRows="0" pivotTables="0"/>
  <protectedRanges>
    <protectedRange sqref="B30:P129" name="Range1"/>
  </protectedRanges>
  <mergeCells count="37">
    <mergeCell ref="A7:D13"/>
    <mergeCell ref="A17:B17"/>
    <mergeCell ref="A25:U25"/>
    <mergeCell ref="A26:A28"/>
    <mergeCell ref="B26:D26"/>
    <mergeCell ref="E26:J26"/>
    <mergeCell ref="K26:P26"/>
    <mergeCell ref="Q26:AB26"/>
    <mergeCell ref="P27:P28"/>
    <mergeCell ref="Q27:R27"/>
    <mergeCell ref="S27:T27"/>
    <mergeCell ref="U27:V27"/>
    <mergeCell ref="W27:X27"/>
    <mergeCell ref="Y27:Z27"/>
    <mergeCell ref="AA27:AB27"/>
    <mergeCell ref="AC26:AN26"/>
    <mergeCell ref="AO26:AO27"/>
    <mergeCell ref="B27:B28"/>
    <mergeCell ref="C27:C28"/>
    <mergeCell ref="D27:D28"/>
    <mergeCell ref="K27:K28"/>
    <mergeCell ref="L27:L28"/>
    <mergeCell ref="M27:M28"/>
    <mergeCell ref="N27:N28"/>
    <mergeCell ref="O27:O28"/>
    <mergeCell ref="AM27:AN27"/>
    <mergeCell ref="E27:E28"/>
    <mergeCell ref="F27:F28"/>
    <mergeCell ref="G27:G28"/>
    <mergeCell ref="H27:H28"/>
    <mergeCell ref="I27:I28"/>
    <mergeCell ref="AK27:AL27"/>
    <mergeCell ref="AC27:AD27"/>
    <mergeCell ref="J27:J28"/>
    <mergeCell ref="AE27:AF27"/>
    <mergeCell ref="AG27:AH27"/>
    <mergeCell ref="AI27:AJ27"/>
  </mergeCells>
  <conditionalFormatting sqref="A2:D2 B1:D1">
    <cfRule type="cellIs" dxfId="15" priority="15" operator="lessThan">
      <formula>0</formula>
    </cfRule>
    <cfRule type="cellIs" dxfId="14" priority="16" operator="lessThan">
      <formula>0</formula>
    </cfRule>
  </conditionalFormatting>
  <conditionalFormatting sqref="B4:D4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A26:B26 B27:C27 A40:C129 A30:A39 A29:C29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D27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4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B30:C33 B36:C39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B34:C35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A1">
    <cfRule type="cellIs" dxfId="1" priority="1" operator="lessThan">
      <formula>0</formula>
    </cfRule>
    <cfRule type="cellIs" dxfId="0" priority="2" operator="lessThan">
      <formula>0</formula>
    </cfRule>
  </conditionalFormatting>
  <dataValidations count="1">
    <dataValidation type="whole" allowBlank="1" showInputMessage="1" showErrorMessage="1" errorTitle="SEC capped at $4000" error="Please input $4000 as the qualifying wages should the salary exceed $4000. " sqref="E31:P1048576" xr:uid="{071F0318-AE42-4035-BD20-0EDA59927289}">
      <formula1>0</formula1>
      <formula2>4000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E57E-6ADD-45FD-BF1C-55CCA2440CF2}">
  <sheetPr>
    <tabColor rgb="FFCCCCFF"/>
  </sheetPr>
  <dimension ref="E7:O237"/>
  <sheetViews>
    <sheetView topLeftCell="A53" zoomScale="85" zoomScaleNormal="85" workbookViewId="0">
      <selection activeCell="I70" sqref="I70"/>
    </sheetView>
  </sheetViews>
  <sheetFormatPr defaultColWidth="9.140625" defaultRowHeight="15" x14ac:dyDescent="0.25"/>
  <cols>
    <col min="1" max="5" width="9.140625" style="1"/>
    <col min="6" max="6" width="5" style="1" bestFit="1" customWidth="1"/>
    <col min="7" max="8" width="13.140625" style="1" bestFit="1" customWidth="1"/>
    <col min="9" max="16384" width="9.140625" style="1"/>
  </cols>
  <sheetData>
    <row r="7" spans="5:8" x14ac:dyDescent="0.25">
      <c r="E7" s="12" t="s">
        <v>41</v>
      </c>
      <c r="F7" s="10">
        <v>2021</v>
      </c>
      <c r="G7" s="10" t="s">
        <v>42</v>
      </c>
      <c r="H7" s="10" t="s">
        <v>43</v>
      </c>
    </row>
    <row r="8" spans="5:8" x14ac:dyDescent="0.25">
      <c r="E8" s="6">
        <v>1</v>
      </c>
      <c r="F8" s="11">
        <v>0</v>
      </c>
      <c r="G8" s="11">
        <v>0</v>
      </c>
      <c r="H8" s="18">
        <v>0</v>
      </c>
    </row>
    <row r="9" spans="5:8" x14ac:dyDescent="0.25">
      <c r="E9" s="6">
        <v>2</v>
      </c>
      <c r="F9" s="11">
        <v>0</v>
      </c>
      <c r="G9" s="11">
        <v>0</v>
      </c>
      <c r="H9" s="18">
        <v>0</v>
      </c>
    </row>
    <row r="10" spans="5:8" x14ac:dyDescent="0.25">
      <c r="E10" s="6">
        <v>3</v>
      </c>
      <c r="F10" s="11">
        <v>0</v>
      </c>
      <c r="G10" s="11">
        <v>0</v>
      </c>
      <c r="H10" s="18">
        <v>0</v>
      </c>
    </row>
    <row r="11" spans="5:8" x14ac:dyDescent="0.25">
      <c r="E11" s="6">
        <v>4</v>
      </c>
      <c r="F11" s="11">
        <v>0</v>
      </c>
      <c r="G11" s="11">
        <v>0</v>
      </c>
      <c r="H11" s="18">
        <v>0</v>
      </c>
    </row>
    <row r="12" spans="5:8" x14ac:dyDescent="0.25">
      <c r="E12" s="6">
        <v>5</v>
      </c>
      <c r="F12" s="11">
        <v>0</v>
      </c>
      <c r="G12" s="11">
        <v>0</v>
      </c>
      <c r="H12" s="18">
        <v>0</v>
      </c>
    </row>
    <row r="13" spans="5:8" x14ac:dyDescent="0.25">
      <c r="E13" s="6">
        <v>6</v>
      </c>
      <c r="F13" s="11">
        <v>0</v>
      </c>
      <c r="G13" s="11">
        <v>0</v>
      </c>
      <c r="H13" s="18">
        <v>0</v>
      </c>
    </row>
    <row r="14" spans="5:8" x14ac:dyDescent="0.25">
      <c r="E14" s="6">
        <v>7</v>
      </c>
      <c r="F14" s="11">
        <v>0</v>
      </c>
      <c r="G14" s="11">
        <v>0</v>
      </c>
      <c r="H14" s="18">
        <v>0</v>
      </c>
    </row>
    <row r="15" spans="5:8" x14ac:dyDescent="0.25">
      <c r="E15" s="6">
        <v>8</v>
      </c>
      <c r="F15" s="11">
        <v>0</v>
      </c>
      <c r="G15" s="11">
        <v>0</v>
      </c>
      <c r="H15" s="18">
        <v>0</v>
      </c>
    </row>
    <row r="16" spans="5:8" x14ac:dyDescent="0.25">
      <c r="E16" s="6">
        <v>9</v>
      </c>
      <c r="F16" s="11">
        <v>0</v>
      </c>
      <c r="G16" s="11">
        <v>0</v>
      </c>
      <c r="H16" s="18">
        <v>0</v>
      </c>
    </row>
    <row r="17" spans="5:8" x14ac:dyDescent="0.25">
      <c r="E17" s="6">
        <v>10</v>
      </c>
      <c r="F17" s="11">
        <v>0</v>
      </c>
      <c r="G17" s="11">
        <v>0</v>
      </c>
      <c r="H17" s="18">
        <v>0</v>
      </c>
    </row>
    <row r="18" spans="5:8" x14ac:dyDescent="0.25">
      <c r="E18" s="6">
        <v>11</v>
      </c>
      <c r="F18" s="11">
        <v>0</v>
      </c>
      <c r="G18" s="11">
        <v>0</v>
      </c>
      <c r="H18" s="18">
        <v>0</v>
      </c>
    </row>
    <row r="19" spans="5:8" x14ac:dyDescent="0.25">
      <c r="E19" s="6">
        <v>12</v>
      </c>
      <c r="F19" s="11">
        <v>0</v>
      </c>
      <c r="G19" s="11">
        <v>0</v>
      </c>
      <c r="H19" s="18">
        <v>0</v>
      </c>
    </row>
    <row r="20" spans="5:8" x14ac:dyDescent="0.25">
      <c r="E20" s="6">
        <v>13</v>
      </c>
      <c r="F20" s="11">
        <v>0</v>
      </c>
      <c r="G20" s="11">
        <v>0</v>
      </c>
      <c r="H20" s="18">
        <v>0</v>
      </c>
    </row>
    <row r="21" spans="5:8" x14ac:dyDescent="0.25">
      <c r="E21" s="6">
        <v>14</v>
      </c>
      <c r="F21" s="11">
        <v>0</v>
      </c>
      <c r="G21" s="11">
        <v>0</v>
      </c>
      <c r="H21" s="18">
        <v>0</v>
      </c>
    </row>
    <row r="22" spans="5:8" x14ac:dyDescent="0.25">
      <c r="E22" s="6">
        <v>15</v>
      </c>
      <c r="F22" s="11">
        <v>0</v>
      </c>
      <c r="G22" s="11">
        <v>0</v>
      </c>
      <c r="H22" s="18">
        <v>0</v>
      </c>
    </row>
    <row r="23" spans="5:8" x14ac:dyDescent="0.25">
      <c r="E23" s="6">
        <v>16</v>
      </c>
      <c r="F23" s="11">
        <v>0</v>
      </c>
      <c r="G23" s="11">
        <v>0</v>
      </c>
      <c r="H23" s="18">
        <v>0</v>
      </c>
    </row>
    <row r="24" spans="5:8" x14ac:dyDescent="0.25">
      <c r="E24" s="6">
        <v>17</v>
      </c>
      <c r="F24" s="11">
        <v>0</v>
      </c>
      <c r="G24" s="11">
        <v>0</v>
      </c>
      <c r="H24" s="18">
        <v>0</v>
      </c>
    </row>
    <row r="25" spans="5:8" x14ac:dyDescent="0.25">
      <c r="E25" s="6">
        <v>18</v>
      </c>
      <c r="F25" s="11">
        <v>0</v>
      </c>
      <c r="G25" s="11">
        <v>0</v>
      </c>
      <c r="H25" s="18">
        <v>0</v>
      </c>
    </row>
    <row r="26" spans="5:8" x14ac:dyDescent="0.25">
      <c r="E26" s="6">
        <v>19</v>
      </c>
      <c r="F26" s="11">
        <v>0</v>
      </c>
      <c r="G26" s="11">
        <v>0</v>
      </c>
      <c r="H26" s="18">
        <v>0</v>
      </c>
    </row>
    <row r="27" spans="5:8" x14ac:dyDescent="0.25">
      <c r="E27" s="6">
        <v>20</v>
      </c>
      <c r="F27" s="11">
        <v>0</v>
      </c>
      <c r="G27" s="11">
        <v>0</v>
      </c>
      <c r="H27" s="18">
        <v>0</v>
      </c>
    </row>
    <row r="28" spans="5:8" x14ac:dyDescent="0.25">
      <c r="E28" s="6">
        <v>21</v>
      </c>
      <c r="F28" s="11">
        <v>0</v>
      </c>
      <c r="G28" s="11">
        <v>0</v>
      </c>
      <c r="H28" s="18">
        <v>0</v>
      </c>
    </row>
    <row r="29" spans="5:8" x14ac:dyDescent="0.25">
      <c r="E29" s="6">
        <v>22</v>
      </c>
      <c r="F29" s="11">
        <v>0</v>
      </c>
      <c r="G29" s="11">
        <v>0</v>
      </c>
      <c r="H29" s="18">
        <v>0</v>
      </c>
    </row>
    <row r="30" spans="5:8" x14ac:dyDescent="0.25">
      <c r="E30" s="6">
        <v>23</v>
      </c>
      <c r="F30" s="11">
        <v>0</v>
      </c>
      <c r="G30" s="11">
        <v>0</v>
      </c>
      <c r="H30" s="18">
        <v>0</v>
      </c>
    </row>
    <row r="31" spans="5:8" x14ac:dyDescent="0.25">
      <c r="E31" s="6">
        <v>24</v>
      </c>
      <c r="F31" s="11">
        <v>0</v>
      </c>
      <c r="G31" s="11">
        <v>0</v>
      </c>
      <c r="H31" s="18">
        <v>0</v>
      </c>
    </row>
    <row r="32" spans="5:8" x14ac:dyDescent="0.25">
      <c r="E32" s="6">
        <v>25</v>
      </c>
      <c r="F32" s="11">
        <v>0</v>
      </c>
      <c r="G32" s="11">
        <v>0</v>
      </c>
      <c r="H32" s="18">
        <v>0</v>
      </c>
    </row>
    <row r="33" spans="5:8" x14ac:dyDescent="0.25">
      <c r="E33" s="6">
        <v>26</v>
      </c>
      <c r="F33" s="11">
        <v>0</v>
      </c>
      <c r="G33" s="11">
        <v>0</v>
      </c>
      <c r="H33" s="18">
        <v>0</v>
      </c>
    </row>
    <row r="34" spans="5:8" x14ac:dyDescent="0.25">
      <c r="E34" s="6">
        <v>27</v>
      </c>
      <c r="F34" s="11">
        <v>0</v>
      </c>
      <c r="G34" s="11">
        <v>0</v>
      </c>
      <c r="H34" s="18">
        <v>0</v>
      </c>
    </row>
    <row r="35" spans="5:8" x14ac:dyDescent="0.25">
      <c r="E35" s="6">
        <v>28</v>
      </c>
      <c r="F35" s="11">
        <v>0</v>
      </c>
      <c r="G35" s="11">
        <v>0</v>
      </c>
      <c r="H35" s="18">
        <v>0</v>
      </c>
    </row>
    <row r="36" spans="5:8" x14ac:dyDescent="0.25">
      <c r="E36" s="6">
        <v>29</v>
      </c>
      <c r="F36" s="11">
        <v>0</v>
      </c>
      <c r="G36" s="11">
        <v>0</v>
      </c>
      <c r="H36" s="18">
        <v>0</v>
      </c>
    </row>
    <row r="37" spans="5:8" x14ac:dyDescent="0.25">
      <c r="E37" s="6">
        <v>30</v>
      </c>
      <c r="F37" s="11">
        <v>0</v>
      </c>
      <c r="G37" s="11">
        <v>0</v>
      </c>
      <c r="H37" s="18">
        <v>0</v>
      </c>
    </row>
    <row r="38" spans="5:8" x14ac:dyDescent="0.25">
      <c r="E38" s="6">
        <v>31</v>
      </c>
      <c r="F38" s="11">
        <v>0</v>
      </c>
      <c r="G38" s="11">
        <v>0</v>
      </c>
      <c r="H38" s="18">
        <v>0</v>
      </c>
    </row>
    <row r="39" spans="5:8" x14ac:dyDescent="0.25">
      <c r="E39" s="6">
        <v>32</v>
      </c>
      <c r="F39" s="11">
        <v>0</v>
      </c>
      <c r="G39" s="11">
        <v>0</v>
      </c>
      <c r="H39" s="18">
        <v>0</v>
      </c>
    </row>
    <row r="40" spans="5:8" x14ac:dyDescent="0.25">
      <c r="E40" s="6">
        <v>33</v>
      </c>
      <c r="F40" s="11">
        <v>0</v>
      </c>
      <c r="G40" s="11">
        <v>0</v>
      </c>
      <c r="H40" s="18">
        <v>0</v>
      </c>
    </row>
    <row r="41" spans="5:8" x14ac:dyDescent="0.25">
      <c r="E41" s="6">
        <v>34</v>
      </c>
      <c r="F41" s="11">
        <v>0</v>
      </c>
      <c r="G41" s="11">
        <v>0</v>
      </c>
      <c r="H41" s="18">
        <v>0</v>
      </c>
    </row>
    <row r="42" spans="5:8" x14ac:dyDescent="0.25">
      <c r="E42" s="6">
        <v>35</v>
      </c>
      <c r="F42" s="11">
        <v>0</v>
      </c>
      <c r="G42" s="11">
        <v>0</v>
      </c>
      <c r="H42" s="18">
        <v>0</v>
      </c>
    </row>
    <row r="43" spans="5:8" x14ac:dyDescent="0.25">
      <c r="E43" s="6">
        <v>36</v>
      </c>
      <c r="F43" s="11">
        <v>0</v>
      </c>
      <c r="G43" s="11">
        <v>0</v>
      </c>
      <c r="H43" s="18">
        <v>0</v>
      </c>
    </row>
    <row r="44" spans="5:8" x14ac:dyDescent="0.25">
      <c r="E44" s="6">
        <v>37</v>
      </c>
      <c r="F44" s="11">
        <v>0</v>
      </c>
      <c r="G44" s="11">
        <v>0</v>
      </c>
      <c r="H44" s="18">
        <v>0</v>
      </c>
    </row>
    <row r="45" spans="5:8" x14ac:dyDescent="0.25">
      <c r="E45" s="6">
        <v>38</v>
      </c>
      <c r="F45" s="11">
        <v>0</v>
      </c>
      <c r="G45" s="11">
        <v>0</v>
      </c>
      <c r="H45" s="18">
        <v>0</v>
      </c>
    </row>
    <row r="46" spans="5:8" x14ac:dyDescent="0.25">
      <c r="E46" s="6">
        <v>39</v>
      </c>
      <c r="F46" s="11">
        <v>0</v>
      </c>
      <c r="G46" s="11">
        <v>0</v>
      </c>
      <c r="H46" s="18">
        <v>0</v>
      </c>
    </row>
    <row r="47" spans="5:8" x14ac:dyDescent="0.25">
      <c r="E47" s="6">
        <v>40</v>
      </c>
      <c r="F47" s="11">
        <v>0</v>
      </c>
      <c r="G47" s="11">
        <v>0</v>
      </c>
      <c r="H47" s="18">
        <v>0</v>
      </c>
    </row>
    <row r="48" spans="5:8" x14ac:dyDescent="0.25">
      <c r="E48" s="6">
        <v>41</v>
      </c>
      <c r="F48" s="11">
        <v>0</v>
      </c>
      <c r="G48" s="11">
        <v>0</v>
      </c>
      <c r="H48" s="18">
        <v>0</v>
      </c>
    </row>
    <row r="49" spans="5:8" x14ac:dyDescent="0.25">
      <c r="E49" s="6">
        <v>42</v>
      </c>
      <c r="F49" s="11">
        <v>0</v>
      </c>
      <c r="G49" s="11">
        <v>0</v>
      </c>
      <c r="H49" s="18">
        <v>0</v>
      </c>
    </row>
    <row r="50" spans="5:8" x14ac:dyDescent="0.25">
      <c r="E50" s="6">
        <v>43</v>
      </c>
      <c r="F50" s="11">
        <v>0</v>
      </c>
      <c r="G50" s="11">
        <v>0</v>
      </c>
      <c r="H50" s="18">
        <v>0</v>
      </c>
    </row>
    <row r="51" spans="5:8" x14ac:dyDescent="0.25">
      <c r="E51" s="6">
        <v>44</v>
      </c>
      <c r="F51" s="11">
        <v>0</v>
      </c>
      <c r="G51" s="11">
        <v>0</v>
      </c>
      <c r="H51" s="18">
        <v>0</v>
      </c>
    </row>
    <row r="52" spans="5:8" x14ac:dyDescent="0.25">
      <c r="E52" s="6">
        <v>45</v>
      </c>
      <c r="F52" s="11">
        <v>0</v>
      </c>
      <c r="G52" s="11">
        <v>0</v>
      </c>
      <c r="H52" s="18">
        <v>0</v>
      </c>
    </row>
    <row r="53" spans="5:8" x14ac:dyDescent="0.25">
      <c r="E53" s="6">
        <v>46</v>
      </c>
      <c r="F53" s="11">
        <v>0</v>
      </c>
      <c r="G53" s="11">
        <v>0</v>
      </c>
      <c r="H53" s="18">
        <v>0</v>
      </c>
    </row>
    <row r="54" spans="5:8" x14ac:dyDescent="0.25">
      <c r="E54" s="6">
        <v>47</v>
      </c>
      <c r="F54" s="11">
        <v>0</v>
      </c>
      <c r="G54" s="11">
        <v>0</v>
      </c>
      <c r="H54" s="18">
        <v>0</v>
      </c>
    </row>
    <row r="55" spans="5:8" x14ac:dyDescent="0.25">
      <c r="E55" s="6">
        <v>48</v>
      </c>
      <c r="F55" s="11">
        <v>0</v>
      </c>
      <c r="G55" s="11">
        <v>0</v>
      </c>
      <c r="H55" s="18">
        <v>0</v>
      </c>
    </row>
    <row r="56" spans="5:8" x14ac:dyDescent="0.25">
      <c r="E56" s="6">
        <v>49</v>
      </c>
      <c r="F56" s="11">
        <v>0</v>
      </c>
      <c r="G56" s="11">
        <v>0</v>
      </c>
      <c r="H56" s="18">
        <v>0</v>
      </c>
    </row>
    <row r="57" spans="5:8" x14ac:dyDescent="0.25">
      <c r="E57" s="6">
        <v>50</v>
      </c>
      <c r="F57" s="11">
        <v>0</v>
      </c>
      <c r="G57" s="11">
        <v>0</v>
      </c>
      <c r="H57" s="18">
        <v>0</v>
      </c>
    </row>
    <row r="58" spans="5:8" x14ac:dyDescent="0.25">
      <c r="E58" s="6">
        <v>51</v>
      </c>
      <c r="F58" s="11">
        <v>0</v>
      </c>
      <c r="G58" s="11">
        <v>0</v>
      </c>
      <c r="H58" s="18">
        <v>0</v>
      </c>
    </row>
    <row r="59" spans="5:8" x14ac:dyDescent="0.25">
      <c r="E59" s="6">
        <v>52</v>
      </c>
      <c r="F59" s="11">
        <v>0</v>
      </c>
      <c r="G59" s="11">
        <v>0</v>
      </c>
      <c r="H59" s="18">
        <v>0</v>
      </c>
    </row>
    <row r="60" spans="5:8" x14ac:dyDescent="0.25">
      <c r="E60" s="6">
        <v>53</v>
      </c>
      <c r="F60" s="11">
        <v>0</v>
      </c>
      <c r="G60" s="11">
        <v>0</v>
      </c>
      <c r="H60" s="18">
        <v>0</v>
      </c>
    </row>
    <row r="61" spans="5:8" x14ac:dyDescent="0.25">
      <c r="E61" s="41">
        <v>54</v>
      </c>
      <c r="F61" s="42">
        <v>0</v>
      </c>
      <c r="G61" s="11">
        <v>0</v>
      </c>
      <c r="H61" s="18">
        <v>0</v>
      </c>
    </row>
    <row r="62" spans="5:8" x14ac:dyDescent="0.25">
      <c r="E62" s="41">
        <v>55</v>
      </c>
      <c r="F62" s="42">
        <v>0.02</v>
      </c>
      <c r="G62" s="11">
        <v>0.01</v>
      </c>
      <c r="H62" s="18">
        <v>0.01</v>
      </c>
    </row>
    <row r="63" spans="5:8" x14ac:dyDescent="0.25">
      <c r="E63" s="6">
        <v>56</v>
      </c>
      <c r="F63" s="11">
        <v>0.02</v>
      </c>
      <c r="G63" s="11">
        <v>0.01</v>
      </c>
      <c r="H63" s="18">
        <v>0.01</v>
      </c>
    </row>
    <row r="64" spans="5:8" x14ac:dyDescent="0.25">
      <c r="E64" s="6">
        <v>57</v>
      </c>
      <c r="F64" s="11">
        <v>0.02</v>
      </c>
      <c r="G64" s="11">
        <v>0.01</v>
      </c>
      <c r="H64" s="18">
        <v>0.01</v>
      </c>
    </row>
    <row r="65" spans="5:15" x14ac:dyDescent="0.25">
      <c r="E65" s="6">
        <v>58</v>
      </c>
      <c r="F65" s="11">
        <v>0.02</v>
      </c>
      <c r="G65" s="11">
        <v>0.01</v>
      </c>
      <c r="H65" s="18">
        <v>0.01</v>
      </c>
    </row>
    <row r="66" spans="5:15" x14ac:dyDescent="0.25">
      <c r="E66" s="41">
        <v>59</v>
      </c>
      <c r="F66" s="42">
        <v>0.02</v>
      </c>
      <c r="G66" s="11">
        <v>0.01</v>
      </c>
      <c r="H66" s="18">
        <v>0.01</v>
      </c>
    </row>
    <row r="67" spans="5:15" x14ac:dyDescent="0.25">
      <c r="E67" s="41">
        <v>60</v>
      </c>
      <c r="F67" s="42">
        <v>0.03</v>
      </c>
      <c r="G67" s="11">
        <v>0.03</v>
      </c>
      <c r="H67" s="18">
        <v>0.03</v>
      </c>
    </row>
    <row r="68" spans="5:15" x14ac:dyDescent="0.25">
      <c r="E68" s="6">
        <v>61</v>
      </c>
      <c r="F68" s="11">
        <v>0.03</v>
      </c>
      <c r="G68" s="11">
        <v>0.03</v>
      </c>
      <c r="H68" s="18">
        <v>0.03</v>
      </c>
    </row>
    <row r="69" spans="5:15" x14ac:dyDescent="0.25">
      <c r="E69" s="6">
        <v>62</v>
      </c>
      <c r="F69" s="11">
        <v>0.03</v>
      </c>
      <c r="G69" s="11">
        <v>0.03</v>
      </c>
      <c r="H69" s="18">
        <v>0.03</v>
      </c>
    </row>
    <row r="70" spans="5:15" x14ac:dyDescent="0.25">
      <c r="E70" s="6">
        <v>63</v>
      </c>
      <c r="F70" s="11">
        <v>0.03</v>
      </c>
      <c r="G70" s="11">
        <v>0.03</v>
      </c>
      <c r="H70" s="18">
        <v>0.03</v>
      </c>
    </row>
    <row r="71" spans="5:15" x14ac:dyDescent="0.25">
      <c r="E71" s="41">
        <v>64</v>
      </c>
      <c r="F71" s="42">
        <v>0.03</v>
      </c>
      <c r="G71" s="11">
        <v>0.03</v>
      </c>
      <c r="H71" s="18">
        <v>0.03</v>
      </c>
    </row>
    <row r="72" spans="5:15" x14ac:dyDescent="0.25">
      <c r="E72" s="41">
        <v>65</v>
      </c>
      <c r="F72" s="42">
        <v>0.05</v>
      </c>
      <c r="G72" s="11">
        <v>0.05</v>
      </c>
      <c r="H72" s="18">
        <v>0.05</v>
      </c>
    </row>
    <row r="73" spans="5:15" x14ac:dyDescent="0.25">
      <c r="E73" s="43">
        <v>66</v>
      </c>
      <c r="F73" s="44">
        <v>0.05</v>
      </c>
      <c r="G73" s="11">
        <v>0.05</v>
      </c>
      <c r="H73" s="18">
        <v>0.05</v>
      </c>
    </row>
    <row r="74" spans="5:15" x14ac:dyDescent="0.25">
      <c r="E74" s="43">
        <v>67</v>
      </c>
      <c r="F74" s="44">
        <v>0.08</v>
      </c>
      <c r="G74" s="19">
        <v>0.08</v>
      </c>
      <c r="H74" s="20">
        <v>0.05</v>
      </c>
      <c r="K74" s="1" t="s">
        <v>44</v>
      </c>
      <c r="L74" s="1" t="s">
        <v>45</v>
      </c>
    </row>
    <row r="75" spans="5:15" x14ac:dyDescent="0.25">
      <c r="E75" s="6">
        <v>68</v>
      </c>
      <c r="F75" s="11">
        <v>0.08</v>
      </c>
      <c r="G75" s="11">
        <v>0.08</v>
      </c>
      <c r="H75" s="18">
        <v>0.08</v>
      </c>
      <c r="L75" s="1" t="s">
        <v>46</v>
      </c>
    </row>
    <row r="76" spans="5:15" x14ac:dyDescent="0.25">
      <c r="E76" s="6">
        <v>69</v>
      </c>
      <c r="F76" s="11">
        <v>0.08</v>
      </c>
      <c r="G76" s="11">
        <v>0.08</v>
      </c>
      <c r="H76" s="18">
        <v>0.08</v>
      </c>
    </row>
    <row r="77" spans="5:15" x14ac:dyDescent="0.25">
      <c r="E77" s="6">
        <v>70</v>
      </c>
      <c r="F77" s="11">
        <v>0.08</v>
      </c>
      <c r="G77" s="11">
        <v>0.08</v>
      </c>
      <c r="H77" s="18">
        <v>0.08</v>
      </c>
      <c r="L77" s="10" t="s">
        <v>47</v>
      </c>
    </row>
    <row r="78" spans="5:15" x14ac:dyDescent="0.25">
      <c r="E78" s="6">
        <v>71</v>
      </c>
      <c r="F78" s="11">
        <v>0.08</v>
      </c>
      <c r="G78" s="11">
        <v>0.08</v>
      </c>
      <c r="H78" s="18">
        <v>0.08</v>
      </c>
      <c r="L78" s="7"/>
      <c r="M78" s="7" t="s">
        <v>48</v>
      </c>
      <c r="N78" s="7" t="s">
        <v>49</v>
      </c>
      <c r="O78" s="7" t="s">
        <v>50</v>
      </c>
    </row>
    <row r="79" spans="5:15" x14ac:dyDescent="0.25">
      <c r="E79" s="6">
        <v>72</v>
      </c>
      <c r="F79" s="11">
        <v>0.08</v>
      </c>
      <c r="G79" s="11">
        <v>0.08</v>
      </c>
      <c r="H79" s="18">
        <v>0.08</v>
      </c>
      <c r="L79" s="7" t="s">
        <v>51</v>
      </c>
      <c r="M79" s="8">
        <v>62</v>
      </c>
      <c r="N79" s="8">
        <v>63</v>
      </c>
      <c r="O79" s="8">
        <v>65</v>
      </c>
    </row>
    <row r="80" spans="5:15" x14ac:dyDescent="0.25">
      <c r="E80" s="6">
        <v>73</v>
      </c>
      <c r="F80" s="11">
        <v>0.08</v>
      </c>
      <c r="G80" s="11">
        <v>0.08</v>
      </c>
      <c r="H80" s="18">
        <v>0.08</v>
      </c>
      <c r="L80" s="7" t="s">
        <v>52</v>
      </c>
      <c r="M80" s="8">
        <v>67</v>
      </c>
      <c r="N80" s="8">
        <v>68</v>
      </c>
      <c r="O80" s="8">
        <v>70</v>
      </c>
    </row>
    <row r="81" spans="5:8" x14ac:dyDescent="0.25">
      <c r="E81" s="6">
        <v>74</v>
      </c>
      <c r="F81" s="11">
        <v>0.08</v>
      </c>
      <c r="G81" s="11">
        <v>0.08</v>
      </c>
      <c r="H81" s="18">
        <v>0.08</v>
      </c>
    </row>
    <row r="82" spans="5:8" x14ac:dyDescent="0.25">
      <c r="E82" s="6">
        <v>75</v>
      </c>
      <c r="F82" s="11">
        <v>0.08</v>
      </c>
      <c r="G82" s="11">
        <v>0.08</v>
      </c>
      <c r="H82" s="18">
        <v>0.08</v>
      </c>
    </row>
    <row r="83" spans="5:8" x14ac:dyDescent="0.25">
      <c r="E83" s="6">
        <v>76</v>
      </c>
      <c r="F83" s="11">
        <v>0.08</v>
      </c>
      <c r="G83" s="11">
        <v>0.08</v>
      </c>
      <c r="H83" s="18">
        <v>0.08</v>
      </c>
    </row>
    <row r="84" spans="5:8" x14ac:dyDescent="0.25">
      <c r="E84" s="6">
        <v>77</v>
      </c>
      <c r="F84" s="11">
        <v>0.08</v>
      </c>
      <c r="G84" s="11">
        <v>0.08</v>
      </c>
      <c r="H84" s="18">
        <v>0.08</v>
      </c>
    </row>
    <row r="85" spans="5:8" x14ac:dyDescent="0.25">
      <c r="E85" s="6">
        <v>78</v>
      </c>
      <c r="F85" s="11">
        <v>0.08</v>
      </c>
      <c r="G85" s="11">
        <v>0.08</v>
      </c>
      <c r="H85" s="18">
        <v>0.08</v>
      </c>
    </row>
    <row r="86" spans="5:8" x14ac:dyDescent="0.25">
      <c r="E86" s="6">
        <v>79</v>
      </c>
      <c r="F86" s="11">
        <v>0.08</v>
      </c>
      <c r="G86" s="11">
        <v>0.08</v>
      </c>
      <c r="H86" s="18">
        <v>0.08</v>
      </c>
    </row>
    <row r="87" spans="5:8" x14ac:dyDescent="0.25">
      <c r="E87" s="6">
        <v>80</v>
      </c>
      <c r="F87" s="11">
        <v>0.08</v>
      </c>
      <c r="G87" s="11">
        <v>0.08</v>
      </c>
      <c r="H87" s="18">
        <v>0.08</v>
      </c>
    </row>
    <row r="88" spans="5:8" x14ac:dyDescent="0.25">
      <c r="E88" s="6">
        <v>81</v>
      </c>
      <c r="F88" s="11">
        <v>0.08</v>
      </c>
      <c r="G88" s="11">
        <v>0.08</v>
      </c>
      <c r="H88" s="18">
        <v>0.08</v>
      </c>
    </row>
    <row r="89" spans="5:8" x14ac:dyDescent="0.25">
      <c r="E89" s="6">
        <v>82</v>
      </c>
      <c r="F89" s="11">
        <v>0.08</v>
      </c>
      <c r="G89" s="11">
        <v>0.08</v>
      </c>
      <c r="H89" s="18">
        <v>0.08</v>
      </c>
    </row>
    <row r="90" spans="5:8" x14ac:dyDescent="0.25">
      <c r="E90" s="6">
        <v>83</v>
      </c>
      <c r="F90" s="11">
        <v>0.08</v>
      </c>
      <c r="G90" s="11">
        <v>0.08</v>
      </c>
      <c r="H90" s="18">
        <v>0.08</v>
      </c>
    </row>
    <row r="91" spans="5:8" x14ac:dyDescent="0.25">
      <c r="E91" s="6">
        <v>84</v>
      </c>
      <c r="F91" s="11">
        <v>0.08</v>
      </c>
      <c r="G91" s="11">
        <v>0.08</v>
      </c>
      <c r="H91" s="18">
        <v>0.08</v>
      </c>
    </row>
    <row r="92" spans="5:8" x14ac:dyDescent="0.25">
      <c r="E92" s="6">
        <v>85</v>
      </c>
      <c r="F92" s="11">
        <v>0.08</v>
      </c>
      <c r="G92" s="11">
        <v>0.08</v>
      </c>
      <c r="H92" s="18">
        <v>0.08</v>
      </c>
    </row>
    <row r="93" spans="5:8" x14ac:dyDescent="0.25">
      <c r="E93" s="6">
        <v>86</v>
      </c>
      <c r="F93" s="11">
        <v>0.08</v>
      </c>
      <c r="G93" s="11">
        <v>0.08</v>
      </c>
      <c r="H93" s="18">
        <v>0.08</v>
      </c>
    </row>
    <row r="94" spans="5:8" x14ac:dyDescent="0.25">
      <c r="E94" s="6">
        <v>87</v>
      </c>
      <c r="F94" s="11">
        <v>0.08</v>
      </c>
      <c r="G94" s="11">
        <v>0.08</v>
      </c>
      <c r="H94" s="18">
        <v>0.08</v>
      </c>
    </row>
    <row r="95" spans="5:8" x14ac:dyDescent="0.25">
      <c r="E95" s="6">
        <v>88</v>
      </c>
      <c r="F95" s="11">
        <v>0.08</v>
      </c>
      <c r="G95" s="11">
        <v>0.08</v>
      </c>
      <c r="H95" s="18">
        <v>0.08</v>
      </c>
    </row>
    <row r="96" spans="5:8" x14ac:dyDescent="0.25">
      <c r="E96" s="6">
        <v>89</v>
      </c>
      <c r="F96" s="11">
        <v>0.08</v>
      </c>
      <c r="G96" s="11">
        <v>0.08</v>
      </c>
      <c r="H96" s="18">
        <v>0.08</v>
      </c>
    </row>
    <row r="97" spans="5:8" x14ac:dyDescent="0.25">
      <c r="E97" s="6">
        <v>90</v>
      </c>
      <c r="F97" s="11">
        <v>0.08</v>
      </c>
      <c r="G97" s="11">
        <v>0.08</v>
      </c>
      <c r="H97" s="18">
        <v>0.08</v>
      </c>
    </row>
    <row r="98" spans="5:8" x14ac:dyDescent="0.25">
      <c r="E98" s="6">
        <v>91</v>
      </c>
      <c r="F98" s="11">
        <v>0.08</v>
      </c>
      <c r="G98" s="11">
        <v>0.08</v>
      </c>
      <c r="H98" s="18">
        <v>0.08</v>
      </c>
    </row>
    <row r="99" spans="5:8" x14ac:dyDescent="0.25">
      <c r="E99" s="6">
        <v>92</v>
      </c>
      <c r="F99" s="11">
        <v>0.08</v>
      </c>
      <c r="G99" s="11">
        <v>0.08</v>
      </c>
      <c r="H99" s="18">
        <v>0.08</v>
      </c>
    </row>
    <row r="100" spans="5:8" x14ac:dyDescent="0.25">
      <c r="E100" s="6">
        <v>93</v>
      </c>
      <c r="F100" s="11">
        <v>0.08</v>
      </c>
      <c r="G100" s="11">
        <v>0.08</v>
      </c>
      <c r="H100" s="18">
        <v>0.08</v>
      </c>
    </row>
    <row r="101" spans="5:8" x14ac:dyDescent="0.25">
      <c r="E101" s="6">
        <v>94</v>
      </c>
      <c r="F101" s="11">
        <v>0.08</v>
      </c>
      <c r="G101" s="11">
        <v>0.08</v>
      </c>
      <c r="H101" s="18">
        <v>0.08</v>
      </c>
    </row>
    <row r="102" spans="5:8" x14ac:dyDescent="0.25">
      <c r="E102" s="6">
        <v>95</v>
      </c>
      <c r="F102" s="11">
        <v>0.08</v>
      </c>
      <c r="G102" s="11">
        <v>0.08</v>
      </c>
      <c r="H102" s="18">
        <v>0.08</v>
      </c>
    </row>
    <row r="103" spans="5:8" x14ac:dyDescent="0.25">
      <c r="E103" s="6">
        <v>96</v>
      </c>
      <c r="F103" s="11">
        <v>0.08</v>
      </c>
      <c r="G103" s="11">
        <v>0.08</v>
      </c>
      <c r="H103" s="18">
        <v>0.08</v>
      </c>
    </row>
    <row r="104" spans="5:8" x14ac:dyDescent="0.25">
      <c r="E104" s="6">
        <v>97</v>
      </c>
      <c r="F104" s="11">
        <v>0.08</v>
      </c>
      <c r="G104" s="11">
        <v>0.08</v>
      </c>
      <c r="H104" s="18">
        <v>0.08</v>
      </c>
    </row>
    <row r="105" spans="5:8" x14ac:dyDescent="0.25">
      <c r="E105" s="6">
        <v>98</v>
      </c>
      <c r="F105" s="11">
        <v>0.08</v>
      </c>
      <c r="G105" s="11">
        <v>0.08</v>
      </c>
      <c r="H105" s="18">
        <v>0.08</v>
      </c>
    </row>
    <row r="106" spans="5:8" x14ac:dyDescent="0.25">
      <c r="E106" s="6">
        <v>99</v>
      </c>
      <c r="F106" s="11">
        <v>0.08</v>
      </c>
      <c r="G106" s="11">
        <v>0.08</v>
      </c>
      <c r="H106" s="18">
        <v>0.08</v>
      </c>
    </row>
    <row r="107" spans="5:8" x14ac:dyDescent="0.25">
      <c r="E107" s="6">
        <v>100</v>
      </c>
      <c r="F107" s="11">
        <v>0.08</v>
      </c>
      <c r="G107" s="11">
        <v>0.08</v>
      </c>
      <c r="H107" s="18">
        <v>0.08</v>
      </c>
    </row>
    <row r="108" spans="5:8" x14ac:dyDescent="0.25">
      <c r="E108" s="6"/>
    </row>
    <row r="109" spans="5:8" x14ac:dyDescent="0.25">
      <c r="E109" s="6"/>
    </row>
    <row r="110" spans="5:8" x14ac:dyDescent="0.25">
      <c r="E110" s="6"/>
    </row>
    <row r="111" spans="5:8" x14ac:dyDescent="0.25">
      <c r="E111" s="6"/>
    </row>
    <row r="112" spans="5:8" x14ac:dyDescent="0.25">
      <c r="E112" s="6"/>
    </row>
    <row r="113" spans="5:5" x14ac:dyDescent="0.25">
      <c r="E113" s="6"/>
    </row>
    <row r="114" spans="5:5" x14ac:dyDescent="0.25">
      <c r="E114" s="6"/>
    </row>
    <row r="115" spans="5:5" x14ac:dyDescent="0.25">
      <c r="E115" s="6"/>
    </row>
    <row r="116" spans="5:5" x14ac:dyDescent="0.25">
      <c r="E116" s="6"/>
    </row>
    <row r="117" spans="5:5" x14ac:dyDescent="0.25">
      <c r="E117" s="6"/>
    </row>
    <row r="118" spans="5:5" x14ac:dyDescent="0.25">
      <c r="E118" s="6"/>
    </row>
    <row r="119" spans="5:5" x14ac:dyDescent="0.25">
      <c r="E119" s="6"/>
    </row>
    <row r="120" spans="5:5" x14ac:dyDescent="0.25">
      <c r="E120" s="6"/>
    </row>
    <row r="121" spans="5:5" x14ac:dyDescent="0.25">
      <c r="E121" s="6"/>
    </row>
    <row r="122" spans="5:5" x14ac:dyDescent="0.25">
      <c r="E122" s="6"/>
    </row>
    <row r="123" spans="5:5" x14ac:dyDescent="0.25">
      <c r="E123" s="6"/>
    </row>
    <row r="124" spans="5:5" x14ac:dyDescent="0.25">
      <c r="E124" s="6"/>
    </row>
    <row r="125" spans="5:5" x14ac:dyDescent="0.25">
      <c r="E125" s="6"/>
    </row>
    <row r="126" spans="5:5" x14ac:dyDescent="0.25">
      <c r="E126" s="6"/>
    </row>
    <row r="127" spans="5:5" x14ac:dyDescent="0.25">
      <c r="E127" s="6"/>
    </row>
    <row r="128" spans="5:5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</sheetData>
  <sheetProtection algorithmName="SHA-512" hashValue="LalbO0OZVzTjiIUJn0ZK8WaUVeuEeyexv0ZssWau7afHN2qNjRWYqZBGiMufgs4nZtlgzM9mGYht7KfPjgxUYA==" saltValue="PMhNZKyknCpbZr5SUslSf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BF3A8-ABAD-4A02-863C-676338164CE1}">
  <dimension ref="E7:O237"/>
  <sheetViews>
    <sheetView workbookViewId="0">
      <selection activeCell="H27" sqref="H27"/>
    </sheetView>
  </sheetViews>
  <sheetFormatPr defaultColWidth="9.140625" defaultRowHeight="15" x14ac:dyDescent="0.25"/>
  <cols>
    <col min="1" max="5" width="9.140625" style="1"/>
    <col min="6" max="6" width="5" style="1" bestFit="1" customWidth="1"/>
    <col min="7" max="8" width="13.140625" style="1" bestFit="1" customWidth="1"/>
    <col min="9" max="16384" width="9.140625" style="1"/>
  </cols>
  <sheetData>
    <row r="7" spans="5:8" x14ac:dyDescent="0.25">
      <c r="E7" s="12" t="s">
        <v>41</v>
      </c>
      <c r="F7" s="10">
        <v>2021</v>
      </c>
      <c r="G7" s="10" t="s">
        <v>42</v>
      </c>
      <c r="H7" s="10" t="s">
        <v>43</v>
      </c>
    </row>
    <row r="8" spans="5:8" x14ac:dyDescent="0.25">
      <c r="E8" s="6">
        <v>1</v>
      </c>
      <c r="F8" s="11">
        <v>0</v>
      </c>
      <c r="G8" s="11">
        <v>0</v>
      </c>
      <c r="H8" s="18">
        <v>0</v>
      </c>
    </row>
    <row r="9" spans="5:8" x14ac:dyDescent="0.25">
      <c r="E9" s="6">
        <v>2</v>
      </c>
      <c r="F9" s="11">
        <v>0</v>
      </c>
      <c r="G9" s="11">
        <v>0</v>
      </c>
      <c r="H9" s="18">
        <v>0</v>
      </c>
    </row>
    <row r="10" spans="5:8" x14ac:dyDescent="0.25">
      <c r="E10" s="6">
        <v>3</v>
      </c>
      <c r="F10" s="11">
        <v>0</v>
      </c>
      <c r="G10" s="11">
        <v>0</v>
      </c>
      <c r="H10" s="18">
        <v>0</v>
      </c>
    </row>
    <row r="11" spans="5:8" x14ac:dyDescent="0.25">
      <c r="E11" s="6">
        <v>4</v>
      </c>
      <c r="F11" s="11">
        <v>0</v>
      </c>
      <c r="G11" s="11">
        <v>0</v>
      </c>
      <c r="H11" s="18">
        <v>0</v>
      </c>
    </row>
    <row r="12" spans="5:8" x14ac:dyDescent="0.25">
      <c r="E12" s="6">
        <v>5</v>
      </c>
      <c r="F12" s="11">
        <v>0</v>
      </c>
      <c r="G12" s="11">
        <v>0</v>
      </c>
      <c r="H12" s="18">
        <v>0</v>
      </c>
    </row>
    <row r="13" spans="5:8" x14ac:dyDescent="0.25">
      <c r="E13" s="6">
        <v>6</v>
      </c>
      <c r="F13" s="11">
        <v>0</v>
      </c>
      <c r="G13" s="11">
        <v>0</v>
      </c>
      <c r="H13" s="18">
        <v>0</v>
      </c>
    </row>
    <row r="14" spans="5:8" x14ac:dyDescent="0.25">
      <c r="E14" s="6">
        <v>7</v>
      </c>
      <c r="F14" s="11">
        <v>0</v>
      </c>
      <c r="G14" s="11">
        <v>0</v>
      </c>
      <c r="H14" s="18">
        <v>0</v>
      </c>
    </row>
    <row r="15" spans="5:8" x14ac:dyDescent="0.25">
      <c r="E15" s="6">
        <v>8</v>
      </c>
      <c r="F15" s="11">
        <v>0</v>
      </c>
      <c r="G15" s="11">
        <v>0</v>
      </c>
      <c r="H15" s="18">
        <v>0</v>
      </c>
    </row>
    <row r="16" spans="5:8" x14ac:dyDescent="0.25">
      <c r="E16" s="6">
        <v>9</v>
      </c>
      <c r="F16" s="11">
        <v>0</v>
      </c>
      <c r="G16" s="11">
        <v>0</v>
      </c>
      <c r="H16" s="18">
        <v>0</v>
      </c>
    </row>
    <row r="17" spans="5:8" x14ac:dyDescent="0.25">
      <c r="E17" s="6">
        <v>10</v>
      </c>
      <c r="F17" s="11">
        <v>0</v>
      </c>
      <c r="G17" s="11">
        <v>0</v>
      </c>
      <c r="H17" s="18">
        <v>0</v>
      </c>
    </row>
    <row r="18" spans="5:8" x14ac:dyDescent="0.25">
      <c r="E18" s="6">
        <v>11</v>
      </c>
      <c r="F18" s="11">
        <v>0</v>
      </c>
      <c r="G18" s="11">
        <v>0</v>
      </c>
      <c r="H18" s="18">
        <v>0</v>
      </c>
    </row>
    <row r="19" spans="5:8" x14ac:dyDescent="0.25">
      <c r="E19" s="6">
        <v>12</v>
      </c>
      <c r="F19" s="11">
        <v>0</v>
      </c>
      <c r="G19" s="11">
        <v>0</v>
      </c>
      <c r="H19" s="18">
        <v>0</v>
      </c>
    </row>
    <row r="20" spans="5:8" x14ac:dyDescent="0.25">
      <c r="E20" s="6">
        <v>13</v>
      </c>
      <c r="F20" s="11">
        <v>0</v>
      </c>
      <c r="G20" s="11">
        <v>0</v>
      </c>
      <c r="H20" s="18">
        <v>0</v>
      </c>
    </row>
    <row r="21" spans="5:8" x14ac:dyDescent="0.25">
      <c r="E21" s="6">
        <v>14</v>
      </c>
      <c r="F21" s="11">
        <v>0</v>
      </c>
      <c r="G21" s="11">
        <v>0</v>
      </c>
      <c r="H21" s="18">
        <v>0</v>
      </c>
    </row>
    <row r="22" spans="5:8" x14ac:dyDescent="0.25">
      <c r="E22" s="6">
        <v>15</v>
      </c>
      <c r="F22" s="11">
        <v>0</v>
      </c>
      <c r="G22" s="11">
        <v>0</v>
      </c>
      <c r="H22" s="18">
        <v>0</v>
      </c>
    </row>
    <row r="23" spans="5:8" x14ac:dyDescent="0.25">
      <c r="E23" s="6">
        <v>16</v>
      </c>
      <c r="F23" s="11">
        <v>0</v>
      </c>
      <c r="G23" s="11">
        <v>0</v>
      </c>
      <c r="H23" s="18">
        <v>0</v>
      </c>
    </row>
    <row r="24" spans="5:8" x14ac:dyDescent="0.25">
      <c r="E24" s="6">
        <v>17</v>
      </c>
      <c r="F24" s="11">
        <v>0</v>
      </c>
      <c r="G24" s="11">
        <v>0</v>
      </c>
      <c r="H24" s="18">
        <v>0</v>
      </c>
    </row>
    <row r="25" spans="5:8" x14ac:dyDescent="0.25">
      <c r="E25" s="6">
        <v>18</v>
      </c>
      <c r="F25" s="11">
        <v>0</v>
      </c>
      <c r="G25" s="11">
        <v>0</v>
      </c>
      <c r="H25" s="18">
        <v>0</v>
      </c>
    </row>
    <row r="26" spans="5:8" x14ac:dyDescent="0.25">
      <c r="E26" s="6">
        <v>19</v>
      </c>
      <c r="F26" s="11">
        <v>0</v>
      </c>
      <c r="G26" s="11">
        <v>0</v>
      </c>
      <c r="H26" s="18">
        <v>0</v>
      </c>
    </row>
    <row r="27" spans="5:8" x14ac:dyDescent="0.25">
      <c r="E27" s="6">
        <v>20</v>
      </c>
      <c r="F27" s="11">
        <v>0</v>
      </c>
      <c r="G27" s="11">
        <v>0</v>
      </c>
      <c r="H27" s="18">
        <v>0</v>
      </c>
    </row>
    <row r="28" spans="5:8" x14ac:dyDescent="0.25">
      <c r="E28" s="6">
        <v>21</v>
      </c>
      <c r="F28" s="11">
        <v>0</v>
      </c>
      <c r="G28" s="11">
        <v>0</v>
      </c>
      <c r="H28" s="18">
        <v>0</v>
      </c>
    </row>
    <row r="29" spans="5:8" x14ac:dyDescent="0.25">
      <c r="E29" s="6">
        <v>22</v>
      </c>
      <c r="F29" s="11">
        <v>0</v>
      </c>
      <c r="G29" s="11">
        <v>0</v>
      </c>
      <c r="H29" s="18">
        <v>0</v>
      </c>
    </row>
    <row r="30" spans="5:8" x14ac:dyDescent="0.25">
      <c r="E30" s="6">
        <v>23</v>
      </c>
      <c r="F30" s="11">
        <v>0</v>
      </c>
      <c r="G30" s="11">
        <v>0</v>
      </c>
      <c r="H30" s="18">
        <v>0</v>
      </c>
    </row>
    <row r="31" spans="5:8" x14ac:dyDescent="0.25">
      <c r="E31" s="6">
        <v>24</v>
      </c>
      <c r="F31" s="11">
        <v>0</v>
      </c>
      <c r="G31" s="11">
        <v>0</v>
      </c>
      <c r="H31" s="18">
        <v>0</v>
      </c>
    </row>
    <row r="32" spans="5:8" x14ac:dyDescent="0.25">
      <c r="E32" s="6">
        <v>25</v>
      </c>
      <c r="F32" s="11">
        <v>0</v>
      </c>
      <c r="G32" s="11">
        <v>0</v>
      </c>
      <c r="H32" s="18">
        <v>0</v>
      </c>
    </row>
    <row r="33" spans="5:8" x14ac:dyDescent="0.25">
      <c r="E33" s="6">
        <v>26</v>
      </c>
      <c r="F33" s="11">
        <v>0</v>
      </c>
      <c r="G33" s="11">
        <v>0</v>
      </c>
      <c r="H33" s="18">
        <v>0</v>
      </c>
    </row>
    <row r="34" spans="5:8" x14ac:dyDescent="0.25">
      <c r="E34" s="6">
        <v>27</v>
      </c>
      <c r="F34" s="11">
        <v>0</v>
      </c>
      <c r="G34" s="11">
        <v>0</v>
      </c>
      <c r="H34" s="18">
        <v>0</v>
      </c>
    </row>
    <row r="35" spans="5:8" x14ac:dyDescent="0.25">
      <c r="E35" s="6">
        <v>28</v>
      </c>
      <c r="F35" s="11">
        <v>0</v>
      </c>
      <c r="G35" s="11">
        <v>0</v>
      </c>
      <c r="H35" s="18">
        <v>0</v>
      </c>
    </row>
    <row r="36" spans="5:8" x14ac:dyDescent="0.25">
      <c r="E36" s="6">
        <v>29</v>
      </c>
      <c r="F36" s="11">
        <v>0</v>
      </c>
      <c r="G36" s="11">
        <v>0</v>
      </c>
      <c r="H36" s="18">
        <v>0</v>
      </c>
    </row>
    <row r="37" spans="5:8" x14ac:dyDescent="0.25">
      <c r="E37" s="6">
        <v>30</v>
      </c>
      <c r="F37" s="11">
        <v>0</v>
      </c>
      <c r="G37" s="11">
        <v>0</v>
      </c>
      <c r="H37" s="18">
        <v>0</v>
      </c>
    </row>
    <row r="38" spans="5:8" x14ac:dyDescent="0.25">
      <c r="E38" s="6">
        <v>31</v>
      </c>
      <c r="F38" s="11">
        <v>0</v>
      </c>
      <c r="G38" s="11">
        <v>0</v>
      </c>
      <c r="H38" s="18">
        <v>0</v>
      </c>
    </row>
    <row r="39" spans="5:8" x14ac:dyDescent="0.25">
      <c r="E39" s="6">
        <v>32</v>
      </c>
      <c r="F39" s="11">
        <v>0</v>
      </c>
      <c r="G39" s="11">
        <v>0</v>
      </c>
      <c r="H39" s="18">
        <v>0</v>
      </c>
    </row>
    <row r="40" spans="5:8" x14ac:dyDescent="0.25">
      <c r="E40" s="6">
        <v>33</v>
      </c>
      <c r="F40" s="11">
        <v>0</v>
      </c>
      <c r="G40" s="11">
        <v>0</v>
      </c>
      <c r="H40" s="18">
        <v>0</v>
      </c>
    </row>
    <row r="41" spans="5:8" x14ac:dyDescent="0.25">
      <c r="E41" s="6">
        <v>34</v>
      </c>
      <c r="F41" s="11">
        <v>0</v>
      </c>
      <c r="G41" s="11">
        <v>0</v>
      </c>
      <c r="H41" s="18">
        <v>0</v>
      </c>
    </row>
    <row r="42" spans="5:8" x14ac:dyDescent="0.25">
      <c r="E42" s="6">
        <v>35</v>
      </c>
      <c r="F42" s="11">
        <v>0</v>
      </c>
      <c r="G42" s="11">
        <v>0</v>
      </c>
      <c r="H42" s="18">
        <v>0</v>
      </c>
    </row>
    <row r="43" spans="5:8" x14ac:dyDescent="0.25">
      <c r="E43" s="6">
        <v>36</v>
      </c>
      <c r="F43" s="11">
        <v>0</v>
      </c>
      <c r="G43" s="11">
        <v>0</v>
      </c>
      <c r="H43" s="18">
        <v>0</v>
      </c>
    </row>
    <row r="44" spans="5:8" x14ac:dyDescent="0.25">
      <c r="E44" s="6">
        <v>37</v>
      </c>
      <c r="F44" s="11">
        <v>0</v>
      </c>
      <c r="G44" s="11">
        <v>0</v>
      </c>
      <c r="H44" s="18">
        <v>0</v>
      </c>
    </row>
    <row r="45" spans="5:8" x14ac:dyDescent="0.25">
      <c r="E45" s="6">
        <v>38</v>
      </c>
      <c r="F45" s="11">
        <v>0</v>
      </c>
      <c r="G45" s="11">
        <v>0</v>
      </c>
      <c r="H45" s="18">
        <v>0</v>
      </c>
    </row>
    <row r="46" spans="5:8" x14ac:dyDescent="0.25">
      <c r="E46" s="6">
        <v>39</v>
      </c>
      <c r="F46" s="11">
        <v>0</v>
      </c>
      <c r="G46" s="11">
        <v>0</v>
      </c>
      <c r="H46" s="18">
        <v>0</v>
      </c>
    </row>
    <row r="47" spans="5:8" x14ac:dyDescent="0.25">
      <c r="E47" s="6">
        <v>40</v>
      </c>
      <c r="F47" s="11">
        <v>0</v>
      </c>
      <c r="G47" s="11">
        <v>0</v>
      </c>
      <c r="H47" s="18">
        <v>0</v>
      </c>
    </row>
    <row r="48" spans="5:8" x14ac:dyDescent="0.25">
      <c r="E48" s="6">
        <v>41</v>
      </c>
      <c r="F48" s="11">
        <v>0</v>
      </c>
      <c r="G48" s="11">
        <v>0</v>
      </c>
      <c r="H48" s="18">
        <v>0</v>
      </c>
    </row>
    <row r="49" spans="5:8" x14ac:dyDescent="0.25">
      <c r="E49" s="6">
        <v>42</v>
      </c>
      <c r="F49" s="11">
        <v>0</v>
      </c>
      <c r="G49" s="11">
        <v>0</v>
      </c>
      <c r="H49" s="18">
        <v>0</v>
      </c>
    </row>
    <row r="50" spans="5:8" x14ac:dyDescent="0.25">
      <c r="E50" s="6">
        <v>43</v>
      </c>
      <c r="F50" s="11">
        <v>0</v>
      </c>
      <c r="G50" s="11">
        <v>0</v>
      </c>
      <c r="H50" s="18">
        <v>0</v>
      </c>
    </row>
    <row r="51" spans="5:8" x14ac:dyDescent="0.25">
      <c r="E51" s="6">
        <v>44</v>
      </c>
      <c r="F51" s="11">
        <v>0</v>
      </c>
      <c r="G51" s="11">
        <v>0</v>
      </c>
      <c r="H51" s="18">
        <v>0</v>
      </c>
    </row>
    <row r="52" spans="5:8" x14ac:dyDescent="0.25">
      <c r="E52" s="6">
        <v>45</v>
      </c>
      <c r="F52" s="11">
        <v>0</v>
      </c>
      <c r="G52" s="11">
        <v>0</v>
      </c>
      <c r="H52" s="18">
        <v>0</v>
      </c>
    </row>
    <row r="53" spans="5:8" x14ac:dyDescent="0.25">
      <c r="E53" s="6">
        <v>46</v>
      </c>
      <c r="F53" s="11">
        <v>0</v>
      </c>
      <c r="G53" s="11">
        <v>0</v>
      </c>
      <c r="H53" s="18">
        <v>0</v>
      </c>
    </row>
    <row r="54" spans="5:8" x14ac:dyDescent="0.25">
      <c r="E54" s="6">
        <v>47</v>
      </c>
      <c r="F54" s="11">
        <v>0</v>
      </c>
      <c r="G54" s="11">
        <v>0</v>
      </c>
      <c r="H54" s="18">
        <v>0</v>
      </c>
    </row>
    <row r="55" spans="5:8" x14ac:dyDescent="0.25">
      <c r="E55" s="6">
        <v>48</v>
      </c>
      <c r="F55" s="11">
        <v>0</v>
      </c>
      <c r="G55" s="11">
        <v>0</v>
      </c>
      <c r="H55" s="18">
        <v>0</v>
      </c>
    </row>
    <row r="56" spans="5:8" x14ac:dyDescent="0.25">
      <c r="E56" s="6">
        <v>49</v>
      </c>
      <c r="F56" s="11">
        <v>0</v>
      </c>
      <c r="G56" s="11">
        <v>0</v>
      </c>
      <c r="H56" s="18">
        <v>0</v>
      </c>
    </row>
    <row r="57" spans="5:8" x14ac:dyDescent="0.25">
      <c r="E57" s="6">
        <v>50</v>
      </c>
      <c r="F57" s="11">
        <v>0</v>
      </c>
      <c r="G57" s="11">
        <v>0</v>
      </c>
      <c r="H57" s="18">
        <v>0</v>
      </c>
    </row>
    <row r="58" spans="5:8" x14ac:dyDescent="0.25">
      <c r="E58" s="6">
        <v>51</v>
      </c>
      <c r="F58" s="11">
        <v>0</v>
      </c>
      <c r="G58" s="11">
        <v>0</v>
      </c>
      <c r="H58" s="18">
        <v>0</v>
      </c>
    </row>
    <row r="59" spans="5:8" x14ac:dyDescent="0.25">
      <c r="E59" s="6">
        <v>52</v>
      </c>
      <c r="F59" s="11">
        <v>0</v>
      </c>
      <c r="G59" s="11">
        <v>0</v>
      </c>
      <c r="H59" s="18">
        <v>0</v>
      </c>
    </row>
    <row r="60" spans="5:8" x14ac:dyDescent="0.25">
      <c r="E60" s="6">
        <v>53</v>
      </c>
      <c r="F60" s="11">
        <v>0</v>
      </c>
      <c r="G60" s="11">
        <v>0</v>
      </c>
      <c r="H60" s="18">
        <v>0</v>
      </c>
    </row>
    <row r="61" spans="5:8" x14ac:dyDescent="0.25">
      <c r="E61" s="6">
        <v>54</v>
      </c>
      <c r="F61" s="11">
        <v>0</v>
      </c>
      <c r="G61" s="11">
        <v>0</v>
      </c>
      <c r="H61" s="18">
        <v>0</v>
      </c>
    </row>
    <row r="62" spans="5:8" x14ac:dyDescent="0.25">
      <c r="E62" s="6">
        <v>55</v>
      </c>
      <c r="F62" s="11">
        <v>0.02</v>
      </c>
      <c r="G62" s="11">
        <v>0.01</v>
      </c>
      <c r="H62" s="18">
        <v>0.01</v>
      </c>
    </row>
    <row r="63" spans="5:8" x14ac:dyDescent="0.25">
      <c r="E63" s="6">
        <v>56</v>
      </c>
      <c r="F63" s="11">
        <v>0.02</v>
      </c>
      <c r="G63" s="11">
        <v>0.01</v>
      </c>
      <c r="H63" s="18">
        <v>0.01</v>
      </c>
    </row>
    <row r="64" spans="5:8" x14ac:dyDescent="0.25">
      <c r="E64" s="6">
        <v>57</v>
      </c>
      <c r="F64" s="11">
        <v>0.02</v>
      </c>
      <c r="G64" s="11">
        <v>0.01</v>
      </c>
      <c r="H64" s="18">
        <v>0.01</v>
      </c>
    </row>
    <row r="65" spans="5:15" x14ac:dyDescent="0.25">
      <c r="E65" s="6">
        <v>58</v>
      </c>
      <c r="F65" s="11">
        <v>0.02</v>
      </c>
      <c r="G65" s="11">
        <v>0.01</v>
      </c>
      <c r="H65" s="18">
        <v>0.01</v>
      </c>
    </row>
    <row r="66" spans="5:15" x14ac:dyDescent="0.25">
      <c r="E66" s="6">
        <v>59</v>
      </c>
      <c r="F66" s="11">
        <v>0.02</v>
      </c>
      <c r="G66" s="11">
        <v>0.01</v>
      </c>
      <c r="H66" s="18">
        <v>0.01</v>
      </c>
    </row>
    <row r="67" spans="5:15" x14ac:dyDescent="0.25">
      <c r="E67" s="6">
        <v>60</v>
      </c>
      <c r="F67" s="11">
        <v>0.03</v>
      </c>
      <c r="G67" s="11">
        <v>0.03</v>
      </c>
      <c r="H67" s="18">
        <v>0.03</v>
      </c>
    </row>
    <row r="68" spans="5:15" x14ac:dyDescent="0.25">
      <c r="E68" s="6">
        <v>61</v>
      </c>
      <c r="F68" s="11">
        <v>0.03</v>
      </c>
      <c r="G68" s="11">
        <v>0.03</v>
      </c>
      <c r="H68" s="18">
        <v>0.03</v>
      </c>
    </row>
    <row r="69" spans="5:15" x14ac:dyDescent="0.25">
      <c r="E69" s="6">
        <v>62</v>
      </c>
      <c r="F69" s="11">
        <v>0.03</v>
      </c>
      <c r="G69" s="11">
        <v>0.03</v>
      </c>
      <c r="H69" s="18">
        <v>0.03</v>
      </c>
    </row>
    <row r="70" spans="5:15" x14ac:dyDescent="0.25">
      <c r="E70" s="6">
        <v>63</v>
      </c>
      <c r="F70" s="11">
        <v>0.03</v>
      </c>
      <c r="G70" s="11">
        <v>0.03</v>
      </c>
      <c r="H70" s="18">
        <v>0.03</v>
      </c>
    </row>
    <row r="71" spans="5:15" x14ac:dyDescent="0.25">
      <c r="E71" s="6">
        <v>64</v>
      </c>
      <c r="F71" s="11">
        <v>0.03</v>
      </c>
      <c r="G71" s="11">
        <v>0.03</v>
      </c>
      <c r="H71" s="18">
        <v>0.03</v>
      </c>
    </row>
    <row r="72" spans="5:15" x14ac:dyDescent="0.25">
      <c r="E72" s="6">
        <v>65</v>
      </c>
      <c r="F72" s="11">
        <v>0.05</v>
      </c>
      <c r="G72" s="11">
        <v>0.05</v>
      </c>
      <c r="H72" s="18">
        <v>0.05</v>
      </c>
    </row>
    <row r="73" spans="5:15" x14ac:dyDescent="0.25">
      <c r="E73" s="6">
        <v>66</v>
      </c>
      <c r="F73" s="11">
        <v>0.05</v>
      </c>
      <c r="G73" s="11">
        <v>0.05</v>
      </c>
      <c r="H73" s="18">
        <v>0.05</v>
      </c>
    </row>
    <row r="74" spans="5:15" x14ac:dyDescent="0.25">
      <c r="E74" s="6">
        <v>67</v>
      </c>
      <c r="F74" s="19">
        <v>0.08</v>
      </c>
      <c r="G74" s="19">
        <v>0.08</v>
      </c>
      <c r="H74" s="20">
        <v>0.05</v>
      </c>
      <c r="K74" s="1" t="s">
        <v>44</v>
      </c>
      <c r="L74" s="1" t="s">
        <v>45</v>
      </c>
    </row>
    <row r="75" spans="5:15" x14ac:dyDescent="0.25">
      <c r="E75" s="6">
        <v>68</v>
      </c>
      <c r="F75" s="11">
        <v>0.08</v>
      </c>
      <c r="G75" s="11">
        <v>0.08</v>
      </c>
      <c r="H75" s="18">
        <v>0.08</v>
      </c>
      <c r="L75" s="1" t="s">
        <v>46</v>
      </c>
    </row>
    <row r="76" spans="5:15" x14ac:dyDescent="0.25">
      <c r="E76" s="6">
        <v>69</v>
      </c>
      <c r="F76" s="11">
        <v>0.08</v>
      </c>
      <c r="G76" s="11">
        <v>0.08</v>
      </c>
      <c r="H76" s="18">
        <v>0.08</v>
      </c>
    </row>
    <row r="77" spans="5:15" x14ac:dyDescent="0.25">
      <c r="E77" s="6">
        <v>70</v>
      </c>
      <c r="F77" s="11">
        <v>0.08</v>
      </c>
      <c r="G77" s="11">
        <v>0.08</v>
      </c>
      <c r="H77" s="18">
        <v>0.08</v>
      </c>
      <c r="L77" s="10" t="s">
        <v>47</v>
      </c>
    </row>
    <row r="78" spans="5:15" x14ac:dyDescent="0.25">
      <c r="E78" s="6">
        <v>71</v>
      </c>
      <c r="F78" s="11">
        <v>0.08</v>
      </c>
      <c r="G78" s="11">
        <v>0.08</v>
      </c>
      <c r="H78" s="18">
        <v>0.08</v>
      </c>
      <c r="L78" s="7"/>
      <c r="M78" s="7" t="s">
        <v>48</v>
      </c>
      <c r="N78" s="7" t="s">
        <v>49</v>
      </c>
      <c r="O78" s="7" t="s">
        <v>50</v>
      </c>
    </row>
    <row r="79" spans="5:15" x14ac:dyDescent="0.25">
      <c r="E79" s="6">
        <v>72</v>
      </c>
      <c r="F79" s="11">
        <v>0.08</v>
      </c>
      <c r="G79" s="11">
        <v>0.08</v>
      </c>
      <c r="H79" s="18">
        <v>0.08</v>
      </c>
      <c r="L79" s="7" t="s">
        <v>51</v>
      </c>
      <c r="M79" s="8">
        <v>62</v>
      </c>
      <c r="N79" s="8">
        <v>63</v>
      </c>
      <c r="O79" s="8">
        <v>65</v>
      </c>
    </row>
    <row r="80" spans="5:15" x14ac:dyDescent="0.25">
      <c r="E80" s="6">
        <v>73</v>
      </c>
      <c r="F80" s="11">
        <v>0.08</v>
      </c>
      <c r="G80" s="11">
        <v>0.08</v>
      </c>
      <c r="H80" s="18">
        <v>0.08</v>
      </c>
      <c r="L80" s="7" t="s">
        <v>52</v>
      </c>
      <c r="M80" s="8">
        <v>67</v>
      </c>
      <c r="N80" s="8">
        <v>68</v>
      </c>
      <c r="O80" s="8">
        <v>70</v>
      </c>
    </row>
    <row r="81" spans="5:8" x14ac:dyDescent="0.25">
      <c r="E81" s="6">
        <v>74</v>
      </c>
      <c r="F81" s="11">
        <v>0.08</v>
      </c>
      <c r="G81" s="11">
        <v>0.08</v>
      </c>
      <c r="H81" s="18">
        <v>0.08</v>
      </c>
    </row>
    <row r="82" spans="5:8" x14ac:dyDescent="0.25">
      <c r="E82" s="6">
        <v>75</v>
      </c>
      <c r="F82" s="11">
        <v>0.08</v>
      </c>
      <c r="G82" s="11">
        <v>0.08</v>
      </c>
      <c r="H82" s="18">
        <v>0.08</v>
      </c>
    </row>
    <row r="83" spans="5:8" x14ac:dyDescent="0.25">
      <c r="E83" s="6">
        <v>76</v>
      </c>
      <c r="F83" s="11">
        <v>0.08</v>
      </c>
      <c r="G83" s="11">
        <v>0.08</v>
      </c>
      <c r="H83" s="18">
        <v>0.08</v>
      </c>
    </row>
    <row r="84" spans="5:8" x14ac:dyDescent="0.25">
      <c r="E84" s="6">
        <v>77</v>
      </c>
      <c r="F84" s="11">
        <v>0.08</v>
      </c>
      <c r="G84" s="11">
        <v>0.08</v>
      </c>
      <c r="H84" s="18">
        <v>0.08</v>
      </c>
    </row>
    <row r="85" spans="5:8" x14ac:dyDescent="0.25">
      <c r="E85" s="6">
        <v>78</v>
      </c>
      <c r="F85" s="11">
        <v>0.08</v>
      </c>
      <c r="G85" s="11">
        <v>0.08</v>
      </c>
      <c r="H85" s="18">
        <v>0.08</v>
      </c>
    </row>
    <row r="86" spans="5:8" x14ac:dyDescent="0.25">
      <c r="E86" s="6">
        <v>79</v>
      </c>
      <c r="F86" s="11">
        <v>0.08</v>
      </c>
      <c r="G86" s="11">
        <v>0.08</v>
      </c>
      <c r="H86" s="18">
        <v>0.08</v>
      </c>
    </row>
    <row r="87" spans="5:8" x14ac:dyDescent="0.25">
      <c r="E87" s="6">
        <v>80</v>
      </c>
      <c r="F87" s="11">
        <v>0.08</v>
      </c>
      <c r="G87" s="11">
        <v>0.08</v>
      </c>
      <c r="H87" s="18">
        <v>0.08</v>
      </c>
    </row>
    <row r="88" spans="5:8" x14ac:dyDescent="0.25">
      <c r="E88" s="6">
        <v>81</v>
      </c>
      <c r="F88" s="11">
        <v>0.08</v>
      </c>
      <c r="G88" s="11">
        <v>0.08</v>
      </c>
      <c r="H88" s="18">
        <v>0.08</v>
      </c>
    </row>
    <row r="89" spans="5:8" x14ac:dyDescent="0.25">
      <c r="E89" s="6">
        <v>82</v>
      </c>
      <c r="F89" s="11">
        <v>0.08</v>
      </c>
      <c r="G89" s="11">
        <v>0.08</v>
      </c>
      <c r="H89" s="18">
        <v>0.08</v>
      </c>
    </row>
    <row r="90" spans="5:8" x14ac:dyDescent="0.25">
      <c r="E90" s="6">
        <v>83</v>
      </c>
      <c r="F90" s="11">
        <v>0.08</v>
      </c>
      <c r="G90" s="11">
        <v>0.08</v>
      </c>
      <c r="H90" s="18">
        <v>0.08</v>
      </c>
    </row>
    <row r="91" spans="5:8" x14ac:dyDescent="0.25">
      <c r="E91" s="6">
        <v>84</v>
      </c>
      <c r="F91" s="11">
        <v>0.08</v>
      </c>
      <c r="G91" s="11">
        <v>0.08</v>
      </c>
      <c r="H91" s="18">
        <v>0.08</v>
      </c>
    </row>
    <row r="92" spans="5:8" x14ac:dyDescent="0.25">
      <c r="E92" s="6">
        <v>85</v>
      </c>
      <c r="F92" s="11">
        <v>0.08</v>
      </c>
      <c r="G92" s="11">
        <v>0.08</v>
      </c>
      <c r="H92" s="18">
        <v>0.08</v>
      </c>
    </row>
    <row r="93" spans="5:8" x14ac:dyDescent="0.25">
      <c r="E93" s="6">
        <v>86</v>
      </c>
      <c r="F93" s="11">
        <v>0.08</v>
      </c>
      <c r="G93" s="11">
        <v>0.08</v>
      </c>
      <c r="H93" s="18">
        <v>0.08</v>
      </c>
    </row>
    <row r="94" spans="5:8" x14ac:dyDescent="0.25">
      <c r="E94" s="6">
        <v>87</v>
      </c>
      <c r="F94" s="11">
        <v>0.08</v>
      </c>
      <c r="G94" s="11">
        <v>0.08</v>
      </c>
      <c r="H94" s="18">
        <v>0.08</v>
      </c>
    </row>
    <row r="95" spans="5:8" x14ac:dyDescent="0.25">
      <c r="E95" s="6">
        <v>88</v>
      </c>
      <c r="F95" s="11">
        <v>0.08</v>
      </c>
      <c r="G95" s="11">
        <v>0.08</v>
      </c>
      <c r="H95" s="18">
        <v>0.08</v>
      </c>
    </row>
    <row r="96" spans="5:8" x14ac:dyDescent="0.25">
      <c r="E96" s="6">
        <v>89</v>
      </c>
      <c r="F96" s="11">
        <v>0.08</v>
      </c>
      <c r="G96" s="11">
        <v>0.08</v>
      </c>
      <c r="H96" s="18">
        <v>0.08</v>
      </c>
    </row>
    <row r="97" spans="5:8" x14ac:dyDescent="0.25">
      <c r="E97" s="6">
        <v>90</v>
      </c>
      <c r="F97" s="11">
        <v>0.08</v>
      </c>
      <c r="G97" s="11">
        <v>0.08</v>
      </c>
      <c r="H97" s="18">
        <v>0.08</v>
      </c>
    </row>
    <row r="98" spans="5:8" x14ac:dyDescent="0.25">
      <c r="E98" s="6">
        <v>91</v>
      </c>
      <c r="F98" s="11">
        <v>0.08</v>
      </c>
      <c r="G98" s="11">
        <v>0.08</v>
      </c>
      <c r="H98" s="18">
        <v>0.08</v>
      </c>
    </row>
    <row r="99" spans="5:8" x14ac:dyDescent="0.25">
      <c r="E99" s="6">
        <v>92</v>
      </c>
      <c r="F99" s="11">
        <v>0.08</v>
      </c>
      <c r="G99" s="11">
        <v>0.08</v>
      </c>
      <c r="H99" s="18">
        <v>0.08</v>
      </c>
    </row>
    <row r="100" spans="5:8" x14ac:dyDescent="0.25">
      <c r="E100" s="6">
        <v>93</v>
      </c>
      <c r="F100" s="11">
        <v>0.08</v>
      </c>
      <c r="G100" s="11">
        <v>0.08</v>
      </c>
      <c r="H100" s="18">
        <v>0.08</v>
      </c>
    </row>
    <row r="101" spans="5:8" x14ac:dyDescent="0.25">
      <c r="E101" s="6">
        <v>94</v>
      </c>
      <c r="F101" s="11">
        <v>0.08</v>
      </c>
      <c r="G101" s="11">
        <v>0.08</v>
      </c>
      <c r="H101" s="18">
        <v>0.08</v>
      </c>
    </row>
    <row r="102" spans="5:8" x14ac:dyDescent="0.25">
      <c r="E102" s="6">
        <v>95</v>
      </c>
      <c r="F102" s="11">
        <v>0.08</v>
      </c>
      <c r="G102" s="11">
        <v>0.08</v>
      </c>
      <c r="H102" s="18">
        <v>0.08</v>
      </c>
    </row>
    <row r="103" spans="5:8" x14ac:dyDescent="0.25">
      <c r="E103" s="6">
        <v>96</v>
      </c>
      <c r="F103" s="11">
        <v>0.08</v>
      </c>
      <c r="G103" s="11">
        <v>0.08</v>
      </c>
      <c r="H103" s="18">
        <v>0.08</v>
      </c>
    </row>
    <row r="104" spans="5:8" x14ac:dyDescent="0.25">
      <c r="E104" s="6">
        <v>97</v>
      </c>
      <c r="F104" s="11">
        <v>0.08</v>
      </c>
      <c r="G104" s="11">
        <v>0.08</v>
      </c>
      <c r="H104" s="18">
        <v>0.08</v>
      </c>
    </row>
    <row r="105" spans="5:8" x14ac:dyDescent="0.25">
      <c r="E105" s="6">
        <v>98</v>
      </c>
      <c r="F105" s="11">
        <v>0.08</v>
      </c>
      <c r="G105" s="11">
        <v>0.08</v>
      </c>
      <c r="H105" s="18">
        <v>0.08</v>
      </c>
    </row>
    <row r="106" spans="5:8" x14ac:dyDescent="0.25">
      <c r="E106" s="6">
        <v>99</v>
      </c>
      <c r="F106" s="11">
        <v>0.08</v>
      </c>
      <c r="G106" s="11">
        <v>0.08</v>
      </c>
      <c r="H106" s="18">
        <v>0.08</v>
      </c>
    </row>
    <row r="107" spans="5:8" x14ac:dyDescent="0.25">
      <c r="E107" s="6">
        <v>100</v>
      </c>
      <c r="F107" s="11">
        <v>0.08</v>
      </c>
      <c r="G107" s="11">
        <v>0.08</v>
      </c>
      <c r="H107" s="18">
        <v>0.08</v>
      </c>
    </row>
    <row r="108" spans="5:8" x14ac:dyDescent="0.25">
      <c r="E108" s="6"/>
    </row>
    <row r="109" spans="5:8" x14ac:dyDescent="0.25">
      <c r="E109" s="6"/>
    </row>
    <row r="110" spans="5:8" x14ac:dyDescent="0.25">
      <c r="E110" s="6"/>
    </row>
    <row r="111" spans="5:8" x14ac:dyDescent="0.25">
      <c r="E111" s="6"/>
    </row>
    <row r="112" spans="5:8" x14ac:dyDescent="0.25">
      <c r="E112" s="6"/>
    </row>
    <row r="113" spans="5:5" x14ac:dyDescent="0.25">
      <c r="E113" s="6"/>
    </row>
    <row r="114" spans="5:5" x14ac:dyDescent="0.25">
      <c r="E114" s="6"/>
    </row>
    <row r="115" spans="5:5" x14ac:dyDescent="0.25">
      <c r="E115" s="6"/>
    </row>
    <row r="116" spans="5:5" x14ac:dyDescent="0.25">
      <c r="E116" s="6"/>
    </row>
    <row r="117" spans="5:5" x14ac:dyDescent="0.25">
      <c r="E117" s="6"/>
    </row>
    <row r="118" spans="5:5" x14ac:dyDescent="0.25">
      <c r="E118" s="6"/>
    </row>
    <row r="119" spans="5:5" x14ac:dyDescent="0.25">
      <c r="E119" s="6"/>
    </row>
    <row r="120" spans="5:5" x14ac:dyDescent="0.25">
      <c r="E120" s="6"/>
    </row>
    <row r="121" spans="5:5" x14ac:dyDescent="0.25">
      <c r="E121" s="6"/>
    </row>
    <row r="122" spans="5:5" x14ac:dyDescent="0.25">
      <c r="E122" s="6"/>
    </row>
    <row r="123" spans="5:5" x14ac:dyDescent="0.25">
      <c r="E123" s="6"/>
    </row>
    <row r="124" spans="5:5" x14ac:dyDescent="0.25">
      <c r="E124" s="6"/>
    </row>
    <row r="125" spans="5:5" x14ac:dyDescent="0.25">
      <c r="E125" s="6"/>
    </row>
    <row r="126" spans="5:5" x14ac:dyDescent="0.25">
      <c r="E126" s="6"/>
    </row>
    <row r="127" spans="5:5" x14ac:dyDescent="0.25">
      <c r="E127" s="6"/>
    </row>
    <row r="128" spans="5:5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</sheetData>
  <sheetProtection algorithmName="SHA-512" hashValue="QpfcfGG0huDeF4v/fLpv4KkCYJJXM7o6R/Kub3E6GLW8LN1VvKKwIeH+GYtJ1Q4q8bPawPeKzDjRh98QihwnAQ==" saltValue="zLyZkXcu92VLq3gxKhAT0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 for use</vt:lpstr>
      <vt:lpstr>SEC Calculator 2021</vt:lpstr>
      <vt:lpstr>SEC Calculator 2022</vt:lpstr>
      <vt:lpstr>SEC Appendix V2</vt:lpstr>
      <vt:lpstr>SEC Appendix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Kiat Khong OOI (IRAS)</dc:creator>
  <cp:keywords/>
  <dc:description/>
  <cp:lastModifiedBy>Puay See TAN (IRAS)</cp:lastModifiedBy>
  <cp:revision/>
  <dcterms:created xsi:type="dcterms:W3CDTF">2020-11-30T01:10:01Z</dcterms:created>
  <dcterms:modified xsi:type="dcterms:W3CDTF">2022-11-02T03:13:21Z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2022-11-02T03:11:50Z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07d405a8-3726-417b-b28c-10a0413df1e1</vt:lpwstr>
  </property>
  <property fmtid="{D5CDD505-2E9C-101B-9397-08002B2CF9AE}" pid="8" name="MSIP_Label_5434c4c7-833e-41e4-b0ab-cdb227a2f6f7_ContentBits">
    <vt:lpwstr>0</vt:lpwstr>
  </property>
</Properties>
</file>